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80586FC9-3651-4760-92CA-8430ECCB33B6}" xr6:coauthVersionLast="41" xr6:coauthVersionMax="41" xr10:uidLastSave="{00000000-0000-0000-0000-000000000000}"/>
  <bookViews>
    <workbookView xWindow="-120" yWindow="-120" windowWidth="29040" windowHeight="15840" xr2:uid="{B25E92AD-2DBF-44C5-A005-4F1EA85EBBEE}"/>
  </bookViews>
  <sheets>
    <sheet name="WWn4" sheetId="1" r:id="rId1"/>
  </sheets>
  <externalReferences>
    <externalReference r:id="rId2"/>
    <externalReference r:id="rId3"/>
    <externalReference r:id="rId4"/>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'WWn4'!$AI$1:$AI$227</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'WWn4'!$B$1:$AI$177,'WWn4'!$B$179:$R$227,'WWn4'!$AN$1:$BQ$24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A171" i="1" l="1"/>
  <c r="BZ171" i="1"/>
  <c r="BY171" i="1"/>
  <c r="BX171" i="1"/>
  <c r="BW171" i="1"/>
  <c r="BV171" i="1"/>
  <c r="BU171" i="1"/>
  <c r="AK171" i="1" s="1"/>
  <c r="BT171" i="1"/>
  <c r="AL171" i="1"/>
  <c r="DC170" i="1"/>
  <c r="DB170" i="1"/>
  <c r="DA170" i="1"/>
  <c r="CZ170" i="1"/>
  <c r="CY170" i="1"/>
  <c r="CX170" i="1"/>
  <c r="CW170" i="1"/>
  <c r="CV170" i="1"/>
  <c r="AL170" i="1" s="1"/>
  <c r="CA170" i="1"/>
  <c r="BZ170" i="1"/>
  <c r="BY170" i="1"/>
  <c r="BX170" i="1"/>
  <c r="BW170" i="1"/>
  <c r="BV170" i="1"/>
  <c r="BU170" i="1"/>
  <c r="BT170" i="1"/>
  <c r="AK170" i="1" s="1"/>
  <c r="DC169" i="1"/>
  <c r="DB169" i="1"/>
  <c r="AL169" i="1" s="1"/>
  <c r="DA169" i="1"/>
  <c r="CZ169" i="1"/>
  <c r="CY169" i="1"/>
  <c r="CX169" i="1"/>
  <c r="CW169" i="1"/>
  <c r="CV169" i="1"/>
  <c r="CA169" i="1"/>
  <c r="BZ169" i="1"/>
  <c r="BY169" i="1"/>
  <c r="BX169" i="1"/>
  <c r="BW169" i="1"/>
  <c r="BV169" i="1"/>
  <c r="BU169" i="1"/>
  <c r="BT169" i="1"/>
  <c r="DC168" i="1"/>
  <c r="DB168" i="1"/>
  <c r="DA168" i="1"/>
  <c r="CZ168" i="1"/>
  <c r="CY168" i="1"/>
  <c r="CX168" i="1"/>
  <c r="AL168" i="1" s="1"/>
  <c r="CW168" i="1"/>
  <c r="CV168" i="1"/>
  <c r="CA168" i="1"/>
  <c r="BZ168" i="1"/>
  <c r="BY168" i="1"/>
  <c r="BX168" i="1"/>
  <c r="BW168" i="1"/>
  <c r="BV168" i="1"/>
  <c r="AK168" i="1" s="1"/>
  <c r="BU168" i="1"/>
  <c r="BT168" i="1"/>
  <c r="DC167" i="1"/>
  <c r="DB167" i="1"/>
  <c r="DA167" i="1"/>
  <c r="CZ167" i="1"/>
  <c r="CY167" i="1"/>
  <c r="CX167" i="1"/>
  <c r="CW167" i="1"/>
  <c r="CV167" i="1"/>
  <c r="CA167" i="1"/>
  <c r="BZ167" i="1"/>
  <c r="BY167" i="1"/>
  <c r="BX167" i="1"/>
  <c r="BW167" i="1"/>
  <c r="BV167" i="1"/>
  <c r="AK167" i="1" s="1"/>
  <c r="BU167" i="1"/>
  <c r="BT167" i="1"/>
  <c r="DC166" i="1"/>
  <c r="DB166" i="1"/>
  <c r="DA166" i="1"/>
  <c r="CZ166" i="1"/>
  <c r="CY166" i="1"/>
  <c r="CX166" i="1"/>
  <c r="CW166" i="1"/>
  <c r="CV166" i="1"/>
  <c r="AL166" i="1" s="1"/>
  <c r="CA166" i="1"/>
  <c r="BZ166" i="1"/>
  <c r="BY166" i="1"/>
  <c r="BX166" i="1"/>
  <c r="BW166" i="1"/>
  <c r="BV166" i="1"/>
  <c r="BU166" i="1"/>
  <c r="BT166" i="1"/>
  <c r="AK166" i="1" s="1"/>
  <c r="DC165" i="1"/>
  <c r="DB165" i="1"/>
  <c r="DA165" i="1"/>
  <c r="CZ165" i="1"/>
  <c r="CY165" i="1"/>
  <c r="CX165" i="1"/>
  <c r="CW165" i="1"/>
  <c r="CV165" i="1"/>
  <c r="AL165" i="1" s="1"/>
  <c r="CA165" i="1"/>
  <c r="BZ165" i="1"/>
  <c r="BY165" i="1"/>
  <c r="BX165" i="1"/>
  <c r="BW165" i="1"/>
  <c r="BV165" i="1"/>
  <c r="BU165" i="1"/>
  <c r="BT165" i="1"/>
  <c r="AK165" i="1" s="1"/>
  <c r="DC164" i="1"/>
  <c r="DB164" i="1"/>
  <c r="DA164" i="1"/>
  <c r="CZ164" i="1"/>
  <c r="CY164" i="1"/>
  <c r="CX164" i="1"/>
  <c r="CW164" i="1"/>
  <c r="CV164" i="1"/>
  <c r="CA164" i="1"/>
  <c r="BZ164" i="1"/>
  <c r="BY164" i="1"/>
  <c r="AK164" i="1" s="1"/>
  <c r="BX164" i="1"/>
  <c r="BW164" i="1"/>
  <c r="BV164" i="1"/>
  <c r="BU164" i="1"/>
  <c r="BT164" i="1"/>
  <c r="DC163" i="1"/>
  <c r="DB163" i="1"/>
  <c r="DA163" i="1"/>
  <c r="CZ163" i="1"/>
  <c r="CY163" i="1"/>
  <c r="CX163" i="1"/>
  <c r="CW163" i="1"/>
  <c r="CV163" i="1"/>
  <c r="AL163" i="1" s="1"/>
  <c r="CA163" i="1"/>
  <c r="BZ163" i="1"/>
  <c r="BY163" i="1"/>
  <c r="BX163" i="1"/>
  <c r="BW163" i="1"/>
  <c r="BV163" i="1"/>
  <c r="BU163" i="1"/>
  <c r="AK163" i="1" s="1"/>
  <c r="BT163" i="1"/>
  <c r="B163" i="1"/>
  <c r="B164" i="1" s="1"/>
  <c r="B165" i="1" s="1"/>
  <c r="B166" i="1" s="1"/>
  <c r="B167" i="1" s="1"/>
  <c r="B168" i="1" s="1"/>
  <c r="B169" i="1" s="1"/>
  <c r="B170" i="1" s="1"/>
  <c r="B171" i="1" s="1"/>
  <c r="DC162" i="1"/>
  <c r="DB162" i="1"/>
  <c r="DA162" i="1"/>
  <c r="CZ162" i="1"/>
  <c r="CY162" i="1"/>
  <c r="CX162" i="1"/>
  <c r="CW162" i="1"/>
  <c r="CV162" i="1"/>
  <c r="AL162" i="1" s="1"/>
  <c r="CA162" i="1"/>
  <c r="BZ162" i="1"/>
  <c r="BY162" i="1"/>
  <c r="BX162" i="1"/>
  <c r="BW162" i="1"/>
  <c r="BV162" i="1"/>
  <c r="BU162" i="1"/>
  <c r="BT162" i="1"/>
  <c r="AK162" i="1" s="1"/>
  <c r="AF157" i="1"/>
  <c r="AE157" i="1"/>
  <c r="AD157" i="1"/>
  <c r="AC157" i="1"/>
  <c r="AB157" i="1"/>
  <c r="AA157" i="1"/>
  <c r="Y157" i="1"/>
  <c r="X157" i="1"/>
  <c r="W157" i="1"/>
  <c r="V157" i="1"/>
  <c r="U157" i="1"/>
  <c r="S157" i="1"/>
  <c r="R157" i="1"/>
  <c r="Q157" i="1"/>
  <c r="P157" i="1"/>
  <c r="M157" i="1"/>
  <c r="L157" i="1"/>
  <c r="K157" i="1"/>
  <c r="J157" i="1"/>
  <c r="I157" i="1"/>
  <c r="H157" i="1"/>
  <c r="G157" i="1"/>
  <c r="N157" i="1" s="1"/>
  <c r="CR156" i="1"/>
  <c r="CQ156" i="1"/>
  <c r="CP156" i="1"/>
  <c r="CO156" i="1"/>
  <c r="CN156" i="1"/>
  <c r="CL156" i="1"/>
  <c r="CK156" i="1"/>
  <c r="CJ156" i="1"/>
  <c r="CI156" i="1"/>
  <c r="CH156" i="1"/>
  <c r="CF156" i="1"/>
  <c r="CE156" i="1"/>
  <c r="CD156" i="1"/>
  <c r="CC156" i="1"/>
  <c r="BZ156" i="1"/>
  <c r="BY156" i="1"/>
  <c r="BX156" i="1"/>
  <c r="BW156" i="1"/>
  <c r="BV156" i="1"/>
  <c r="BU156" i="1"/>
  <c r="BT156" i="1"/>
  <c r="AK156" i="1" s="1"/>
  <c r="AF156" i="1"/>
  <c r="Z156" i="1"/>
  <c r="T156" i="1"/>
  <c r="N156" i="1"/>
  <c r="CR155" i="1"/>
  <c r="CQ155" i="1"/>
  <c r="CP155" i="1"/>
  <c r="CO155" i="1"/>
  <c r="CN155" i="1"/>
  <c r="CL155" i="1"/>
  <c r="CK155" i="1"/>
  <c r="CJ155" i="1"/>
  <c r="CI155" i="1"/>
  <c r="CH155" i="1"/>
  <c r="CF155" i="1"/>
  <c r="CE155" i="1"/>
  <c r="CD155" i="1"/>
  <c r="CC155" i="1"/>
  <c r="BZ155" i="1"/>
  <c r="BY155" i="1"/>
  <c r="BX155" i="1"/>
  <c r="BW155" i="1"/>
  <c r="BV155" i="1"/>
  <c r="BU155" i="1"/>
  <c r="BT155" i="1"/>
  <c r="AF155" i="1"/>
  <c r="Z155" i="1"/>
  <c r="T155" i="1"/>
  <c r="N155" i="1"/>
  <c r="DB155" i="1" s="1"/>
  <c r="AL155" i="1" s="1"/>
  <c r="CR154" i="1"/>
  <c r="CQ154" i="1"/>
  <c r="CP154" i="1"/>
  <c r="CO154" i="1"/>
  <c r="CN154" i="1"/>
  <c r="CL154" i="1"/>
  <c r="CK154" i="1"/>
  <c r="CJ154" i="1"/>
  <c r="CI154" i="1"/>
  <c r="CH154" i="1"/>
  <c r="CF154" i="1"/>
  <c r="CE154" i="1"/>
  <c r="CD154" i="1"/>
  <c r="CC154" i="1"/>
  <c r="BZ154" i="1"/>
  <c r="BY154" i="1"/>
  <c r="BX154" i="1"/>
  <c r="BW154" i="1"/>
  <c r="BV154" i="1"/>
  <c r="BU154" i="1"/>
  <c r="BT154" i="1"/>
  <c r="AF154" i="1"/>
  <c r="Z154" i="1"/>
  <c r="T154" i="1"/>
  <c r="N154" i="1"/>
  <c r="DB154" i="1" s="1"/>
  <c r="AL154" i="1" s="1"/>
  <c r="CR153" i="1"/>
  <c r="CQ153" i="1"/>
  <c r="CP153" i="1"/>
  <c r="CO153" i="1"/>
  <c r="CN153" i="1"/>
  <c r="CL153" i="1"/>
  <c r="CK153" i="1"/>
  <c r="CJ153" i="1"/>
  <c r="CI153" i="1"/>
  <c r="CH153" i="1"/>
  <c r="CF153" i="1"/>
  <c r="CE153" i="1"/>
  <c r="CD153" i="1"/>
  <c r="CC153" i="1"/>
  <c r="BZ153" i="1"/>
  <c r="BY153" i="1"/>
  <c r="BX153" i="1"/>
  <c r="BW153" i="1"/>
  <c r="BV153" i="1"/>
  <c r="BU153" i="1"/>
  <c r="BT153" i="1"/>
  <c r="AF153" i="1"/>
  <c r="Z153" i="1"/>
  <c r="T153" i="1"/>
  <c r="N153" i="1"/>
  <c r="CR152" i="1"/>
  <c r="CQ152" i="1"/>
  <c r="CP152" i="1"/>
  <c r="CO152" i="1"/>
  <c r="CN152" i="1"/>
  <c r="CL152" i="1"/>
  <c r="CK152" i="1"/>
  <c r="CJ152" i="1"/>
  <c r="CI152" i="1"/>
  <c r="CH152" i="1"/>
  <c r="CF152" i="1"/>
  <c r="CE152" i="1"/>
  <c r="CD152" i="1"/>
  <c r="CC152" i="1"/>
  <c r="BZ152" i="1"/>
  <c r="BY152" i="1"/>
  <c r="BX152" i="1"/>
  <c r="BW152" i="1"/>
  <c r="BV152" i="1"/>
  <c r="BU152" i="1"/>
  <c r="BT152" i="1"/>
  <c r="AF152" i="1"/>
  <c r="Z152" i="1"/>
  <c r="T152" i="1"/>
  <c r="N152" i="1"/>
  <c r="DB152" i="1" s="1"/>
  <c r="AL152" i="1" s="1"/>
  <c r="CR151" i="1"/>
  <c r="CQ151" i="1"/>
  <c r="CP151" i="1"/>
  <c r="CO151" i="1"/>
  <c r="CN151" i="1"/>
  <c r="CL151" i="1"/>
  <c r="CK151" i="1"/>
  <c r="CJ151" i="1"/>
  <c r="CI151" i="1"/>
  <c r="CH151" i="1"/>
  <c r="CF151" i="1"/>
  <c r="CE151" i="1"/>
  <c r="CD151" i="1"/>
  <c r="CC151" i="1"/>
  <c r="BZ151" i="1"/>
  <c r="BY151" i="1"/>
  <c r="BX151" i="1"/>
  <c r="BW151" i="1"/>
  <c r="BV151" i="1"/>
  <c r="BU151" i="1"/>
  <c r="BT151" i="1"/>
  <c r="AF151" i="1"/>
  <c r="Z151" i="1"/>
  <c r="Z157" i="1" s="1"/>
  <c r="T151" i="1"/>
  <c r="N151" i="1"/>
  <c r="AE147" i="1"/>
  <c r="AD147" i="1"/>
  <c r="AC147" i="1"/>
  <c r="AB147" i="1"/>
  <c r="AA147" i="1"/>
  <c r="Y147" i="1"/>
  <c r="X147" i="1"/>
  <c r="W147" i="1"/>
  <c r="V147" i="1"/>
  <c r="U147" i="1"/>
  <c r="S147" i="1"/>
  <c r="R147" i="1"/>
  <c r="Q147" i="1"/>
  <c r="P147" i="1"/>
  <c r="M147" i="1"/>
  <c r="L147" i="1"/>
  <c r="K147" i="1"/>
  <c r="J147" i="1"/>
  <c r="N147" i="1" s="1"/>
  <c r="I147" i="1"/>
  <c r="H147" i="1"/>
  <c r="G147" i="1"/>
  <c r="DB146" i="1"/>
  <c r="AL146" i="1" s="1"/>
  <c r="CR146" i="1"/>
  <c r="CQ146" i="1"/>
  <c r="CP146" i="1"/>
  <c r="CO146" i="1"/>
  <c r="CN146" i="1"/>
  <c r="CL146" i="1"/>
  <c r="CK146" i="1"/>
  <c r="CJ146" i="1"/>
  <c r="CI146" i="1"/>
  <c r="CH146" i="1"/>
  <c r="CF146" i="1"/>
  <c r="CE146" i="1"/>
  <c r="CD146" i="1"/>
  <c r="CC146" i="1"/>
  <c r="BZ146" i="1"/>
  <c r="BY146" i="1"/>
  <c r="BX146" i="1"/>
  <c r="BW146" i="1"/>
  <c r="BV146" i="1"/>
  <c r="BU146" i="1"/>
  <c r="BT146" i="1"/>
  <c r="AF146" i="1"/>
  <c r="Z146" i="1"/>
  <c r="T146" i="1"/>
  <c r="N146" i="1"/>
  <c r="CR145" i="1"/>
  <c r="CQ145" i="1"/>
  <c r="CP145" i="1"/>
  <c r="CO145" i="1"/>
  <c r="CN145" i="1"/>
  <c r="CL145" i="1"/>
  <c r="CK145" i="1"/>
  <c r="CJ145" i="1"/>
  <c r="CI145" i="1"/>
  <c r="CH145" i="1"/>
  <c r="CF145" i="1"/>
  <c r="CE145" i="1"/>
  <c r="CD145" i="1"/>
  <c r="CC145" i="1"/>
  <c r="BZ145" i="1"/>
  <c r="BY145" i="1"/>
  <c r="BX145" i="1"/>
  <c r="BW145" i="1"/>
  <c r="BV145" i="1"/>
  <c r="BU145" i="1"/>
  <c r="BT145" i="1"/>
  <c r="AK145" i="1" s="1"/>
  <c r="AF145" i="1"/>
  <c r="DB145" i="1" s="1"/>
  <c r="AL145" i="1" s="1"/>
  <c r="Z145" i="1"/>
  <c r="T145" i="1"/>
  <c r="N145" i="1"/>
  <c r="DB144" i="1"/>
  <c r="AL144" i="1" s="1"/>
  <c r="CR144" i="1"/>
  <c r="CQ144" i="1"/>
  <c r="CP144" i="1"/>
  <c r="CO144" i="1"/>
  <c r="CN144" i="1"/>
  <c r="CL144" i="1"/>
  <c r="CK144" i="1"/>
  <c r="CJ144" i="1"/>
  <c r="CI144" i="1"/>
  <c r="CH144" i="1"/>
  <c r="CF144" i="1"/>
  <c r="CE144" i="1"/>
  <c r="CD144" i="1"/>
  <c r="CC144" i="1"/>
  <c r="BZ144" i="1"/>
  <c r="BY144" i="1"/>
  <c r="BX144" i="1"/>
  <c r="BW144" i="1"/>
  <c r="BV144" i="1"/>
  <c r="BU144" i="1"/>
  <c r="BT144" i="1"/>
  <c r="AF144" i="1"/>
  <c r="Z144" i="1"/>
  <c r="T144" i="1"/>
  <c r="N144" i="1"/>
  <c r="CR143" i="1"/>
  <c r="CQ143" i="1"/>
  <c r="CP143" i="1"/>
  <c r="CO143" i="1"/>
  <c r="CN143" i="1"/>
  <c r="CL143" i="1"/>
  <c r="CK143" i="1"/>
  <c r="CJ143" i="1"/>
  <c r="CI143" i="1"/>
  <c r="CH143" i="1"/>
  <c r="CF143" i="1"/>
  <c r="CE143" i="1"/>
  <c r="CD143" i="1"/>
  <c r="CC143" i="1"/>
  <c r="BZ143" i="1"/>
  <c r="BY143" i="1"/>
  <c r="BX143" i="1"/>
  <c r="BW143" i="1"/>
  <c r="BV143" i="1"/>
  <c r="BU143" i="1"/>
  <c r="BT143" i="1"/>
  <c r="AK143" i="1" s="1"/>
  <c r="AF143" i="1"/>
  <c r="DB143" i="1" s="1"/>
  <c r="AL143" i="1" s="1"/>
  <c r="Z143" i="1"/>
  <c r="T143" i="1"/>
  <c r="N143" i="1"/>
  <c r="DB142" i="1"/>
  <c r="AL142" i="1" s="1"/>
  <c r="CR142" i="1"/>
  <c r="CQ142" i="1"/>
  <c r="CP142" i="1"/>
  <c r="CO142" i="1"/>
  <c r="CN142" i="1"/>
  <c r="CL142" i="1"/>
  <c r="CK142" i="1"/>
  <c r="CJ142" i="1"/>
  <c r="CI142" i="1"/>
  <c r="CH142" i="1"/>
  <c r="CF142" i="1"/>
  <c r="CE142" i="1"/>
  <c r="CD142" i="1"/>
  <c r="CC142" i="1"/>
  <c r="BZ142" i="1"/>
  <c r="BY142" i="1"/>
  <c r="BX142" i="1"/>
  <c r="BW142" i="1"/>
  <c r="BV142" i="1"/>
  <c r="BU142" i="1"/>
  <c r="BT142" i="1"/>
  <c r="AF142" i="1"/>
  <c r="Z142" i="1"/>
  <c r="T142" i="1"/>
  <c r="N142" i="1"/>
  <c r="CR141" i="1"/>
  <c r="CQ141" i="1"/>
  <c r="CP141" i="1"/>
  <c r="CO141" i="1"/>
  <c r="CN141" i="1"/>
  <c r="CL141" i="1"/>
  <c r="CK141" i="1"/>
  <c r="CJ141" i="1"/>
  <c r="CI141" i="1"/>
  <c r="CH141" i="1"/>
  <c r="CF141" i="1"/>
  <c r="CE141" i="1"/>
  <c r="CD141" i="1"/>
  <c r="CC141" i="1"/>
  <c r="BZ141" i="1"/>
  <c r="BY141" i="1"/>
  <c r="BX141" i="1"/>
  <c r="BW141" i="1"/>
  <c r="BV141" i="1"/>
  <c r="BU141" i="1"/>
  <c r="BT141" i="1"/>
  <c r="AK141" i="1" s="1"/>
  <c r="AF141" i="1"/>
  <c r="AF147" i="1" s="1"/>
  <c r="Z141" i="1"/>
  <c r="Z147" i="1" s="1"/>
  <c r="T141" i="1"/>
  <c r="T147" i="1" s="1"/>
  <c r="N141" i="1"/>
  <c r="AF138" i="1"/>
  <c r="AE138" i="1"/>
  <c r="AD138" i="1"/>
  <c r="AC138" i="1"/>
  <c r="AB138" i="1"/>
  <c r="AA138" i="1"/>
  <c r="Y138" i="1"/>
  <c r="X138" i="1"/>
  <c r="W138" i="1"/>
  <c r="V138" i="1"/>
  <c r="U138" i="1"/>
  <c r="S138" i="1"/>
  <c r="R138" i="1"/>
  <c r="Q138" i="1"/>
  <c r="P138" i="1"/>
  <c r="M138" i="1"/>
  <c r="L138" i="1"/>
  <c r="K138" i="1"/>
  <c r="J138" i="1"/>
  <c r="I138" i="1"/>
  <c r="H138" i="1"/>
  <c r="G138" i="1"/>
  <c r="N138" i="1" s="1"/>
  <c r="CR137" i="1"/>
  <c r="CQ137" i="1"/>
  <c r="CP137" i="1"/>
  <c r="CO137" i="1"/>
  <c r="CN137" i="1"/>
  <c r="CL137" i="1"/>
  <c r="CK137" i="1"/>
  <c r="CJ137" i="1"/>
  <c r="CI137" i="1"/>
  <c r="CH137" i="1"/>
  <c r="CF137" i="1"/>
  <c r="CE137" i="1"/>
  <c r="CD137" i="1"/>
  <c r="CC137" i="1"/>
  <c r="BZ137" i="1"/>
  <c r="BY137" i="1"/>
  <c r="BX137" i="1"/>
  <c r="BW137" i="1"/>
  <c r="BV137" i="1"/>
  <c r="BU137" i="1"/>
  <c r="BT137" i="1"/>
  <c r="AF137" i="1"/>
  <c r="Z137" i="1"/>
  <c r="T137" i="1"/>
  <c r="N137" i="1"/>
  <c r="CR136" i="1"/>
  <c r="CQ136" i="1"/>
  <c r="CP136" i="1"/>
  <c r="CO136" i="1"/>
  <c r="CN136" i="1"/>
  <c r="CL136" i="1"/>
  <c r="CK136" i="1"/>
  <c r="CJ136" i="1"/>
  <c r="CI136" i="1"/>
  <c r="CH136" i="1"/>
  <c r="CF136" i="1"/>
  <c r="CE136" i="1"/>
  <c r="CD136" i="1"/>
  <c r="CC136" i="1"/>
  <c r="BZ136" i="1"/>
  <c r="BY136" i="1"/>
  <c r="BX136" i="1"/>
  <c r="BW136" i="1"/>
  <c r="BV136" i="1"/>
  <c r="BU136" i="1"/>
  <c r="BT136" i="1"/>
  <c r="AF136" i="1"/>
  <c r="Z136" i="1"/>
  <c r="T136" i="1"/>
  <c r="N136" i="1"/>
  <c r="DB136" i="1" s="1"/>
  <c r="AL136" i="1" s="1"/>
  <c r="CR135" i="1"/>
  <c r="CQ135" i="1"/>
  <c r="CP135" i="1"/>
  <c r="CO135" i="1"/>
  <c r="CN135" i="1"/>
  <c r="CL135" i="1"/>
  <c r="CK135" i="1"/>
  <c r="CJ135" i="1"/>
  <c r="CI135" i="1"/>
  <c r="CH135" i="1"/>
  <c r="CF135" i="1"/>
  <c r="CE135" i="1"/>
  <c r="CD135" i="1"/>
  <c r="CC135" i="1"/>
  <c r="BZ135" i="1"/>
  <c r="BY135" i="1"/>
  <c r="BX135" i="1"/>
  <c r="BW135" i="1"/>
  <c r="BV135" i="1"/>
  <c r="BU135" i="1"/>
  <c r="BT135" i="1"/>
  <c r="AF135" i="1"/>
  <c r="Z135" i="1"/>
  <c r="T135" i="1"/>
  <c r="N135" i="1"/>
  <c r="CR134" i="1"/>
  <c r="CQ134" i="1"/>
  <c r="CP134" i="1"/>
  <c r="CO134" i="1"/>
  <c r="CN134" i="1"/>
  <c r="CL134" i="1"/>
  <c r="CK134" i="1"/>
  <c r="CJ134" i="1"/>
  <c r="CI134" i="1"/>
  <c r="CH134" i="1"/>
  <c r="CF134" i="1"/>
  <c r="CE134" i="1"/>
  <c r="CD134" i="1"/>
  <c r="CC134" i="1"/>
  <c r="BZ134" i="1"/>
  <c r="BY134" i="1"/>
  <c r="BX134" i="1"/>
  <c r="BW134" i="1"/>
  <c r="BV134" i="1"/>
  <c r="BU134" i="1"/>
  <c r="BT134" i="1"/>
  <c r="AF134" i="1"/>
  <c r="Z134" i="1"/>
  <c r="T134" i="1"/>
  <c r="N134" i="1"/>
  <c r="DB134" i="1" s="1"/>
  <c r="AL134" i="1" s="1"/>
  <c r="CR133" i="1"/>
  <c r="CQ133" i="1"/>
  <c r="CP133" i="1"/>
  <c r="CO133" i="1"/>
  <c r="CN133" i="1"/>
  <c r="CL133" i="1"/>
  <c r="CK133" i="1"/>
  <c r="CJ133" i="1"/>
  <c r="CI133" i="1"/>
  <c r="CH133" i="1"/>
  <c r="CF133" i="1"/>
  <c r="CE133" i="1"/>
  <c r="CD133" i="1"/>
  <c r="CC133" i="1"/>
  <c r="BZ133" i="1"/>
  <c r="BY133" i="1"/>
  <c r="BX133" i="1"/>
  <c r="BW133" i="1"/>
  <c r="BV133" i="1"/>
  <c r="BU133" i="1"/>
  <c r="BT133" i="1"/>
  <c r="AF133" i="1"/>
  <c r="Z133" i="1"/>
  <c r="T133" i="1"/>
  <c r="N133" i="1"/>
  <c r="CR132" i="1"/>
  <c r="CQ132" i="1"/>
  <c r="CP132" i="1"/>
  <c r="CO132" i="1"/>
  <c r="CN132" i="1"/>
  <c r="CL132" i="1"/>
  <c r="CK132" i="1"/>
  <c r="CJ132" i="1"/>
  <c r="CI132" i="1"/>
  <c r="CH132" i="1"/>
  <c r="CF132" i="1"/>
  <c r="CE132" i="1"/>
  <c r="CD132" i="1"/>
  <c r="CC132" i="1"/>
  <c r="BZ132" i="1"/>
  <c r="BY132" i="1"/>
  <c r="BX132" i="1"/>
  <c r="BW132" i="1"/>
  <c r="BV132" i="1"/>
  <c r="BU132" i="1"/>
  <c r="BT132" i="1"/>
  <c r="AF132" i="1"/>
  <c r="Z132" i="1"/>
  <c r="Z138" i="1" s="1"/>
  <c r="T132" i="1"/>
  <c r="T138" i="1" s="1"/>
  <c r="N132" i="1"/>
  <c r="DB132" i="1" s="1"/>
  <c r="AL132" i="1" s="1"/>
  <c r="AE128" i="1"/>
  <c r="AD128" i="1"/>
  <c r="AC128" i="1"/>
  <c r="AB128" i="1"/>
  <c r="AA128" i="1"/>
  <c r="Y128" i="1"/>
  <c r="X128" i="1"/>
  <c r="W128" i="1"/>
  <c r="V128" i="1"/>
  <c r="U128" i="1"/>
  <c r="S128" i="1"/>
  <c r="R128" i="1"/>
  <c r="Q128" i="1"/>
  <c r="P128" i="1"/>
  <c r="M128" i="1"/>
  <c r="L128" i="1"/>
  <c r="K128" i="1"/>
  <c r="J128" i="1"/>
  <c r="I128" i="1"/>
  <c r="N128" i="1" s="1"/>
  <c r="H128" i="1"/>
  <c r="G128" i="1"/>
  <c r="CR127" i="1"/>
  <c r="CQ127" i="1"/>
  <c r="CP127" i="1"/>
  <c r="CO127" i="1"/>
  <c r="CN127" i="1"/>
  <c r="CL127" i="1"/>
  <c r="CK127" i="1"/>
  <c r="CJ127" i="1"/>
  <c r="CI127" i="1"/>
  <c r="CH127" i="1"/>
  <c r="CF127" i="1"/>
  <c r="CE127" i="1"/>
  <c r="CD127" i="1"/>
  <c r="CC127" i="1"/>
  <c r="BZ127" i="1"/>
  <c r="BY127" i="1"/>
  <c r="BX127" i="1"/>
  <c r="BW127" i="1"/>
  <c r="BV127" i="1"/>
  <c r="BU127" i="1"/>
  <c r="BT127" i="1"/>
  <c r="AK127" i="1" s="1"/>
  <c r="AF127" i="1"/>
  <c r="DB127" i="1" s="1"/>
  <c r="AL127" i="1" s="1"/>
  <c r="Z127" i="1"/>
  <c r="T127" i="1"/>
  <c r="N127" i="1"/>
  <c r="DB126" i="1"/>
  <c r="AL126" i="1" s="1"/>
  <c r="CR126" i="1"/>
  <c r="CQ126" i="1"/>
  <c r="CP126" i="1"/>
  <c r="CO126" i="1"/>
  <c r="CN126" i="1"/>
  <c r="CL126" i="1"/>
  <c r="CK126" i="1"/>
  <c r="CJ126" i="1"/>
  <c r="CI126" i="1"/>
  <c r="CH126" i="1"/>
  <c r="CF126" i="1"/>
  <c r="CE126" i="1"/>
  <c r="CD126" i="1"/>
  <c r="CC126" i="1"/>
  <c r="BZ126" i="1"/>
  <c r="BY126" i="1"/>
  <c r="BX126" i="1"/>
  <c r="BW126" i="1"/>
  <c r="BV126" i="1"/>
  <c r="BU126" i="1"/>
  <c r="BT126" i="1"/>
  <c r="AF126" i="1"/>
  <c r="Z126" i="1"/>
  <c r="T126" i="1"/>
  <c r="N126" i="1"/>
  <c r="CR125" i="1"/>
  <c r="CQ125" i="1"/>
  <c r="CP125" i="1"/>
  <c r="CO125" i="1"/>
  <c r="CN125" i="1"/>
  <c r="CL125" i="1"/>
  <c r="CK125" i="1"/>
  <c r="CJ125" i="1"/>
  <c r="CI125" i="1"/>
  <c r="CH125" i="1"/>
  <c r="CF125" i="1"/>
  <c r="CE125" i="1"/>
  <c r="CD125" i="1"/>
  <c r="CC125" i="1"/>
  <c r="BZ125" i="1"/>
  <c r="BY125" i="1"/>
  <c r="BX125" i="1"/>
  <c r="BW125" i="1"/>
  <c r="BV125" i="1"/>
  <c r="BU125" i="1"/>
  <c r="BT125" i="1"/>
  <c r="AK125" i="1" s="1"/>
  <c r="AF125" i="1"/>
  <c r="DB125" i="1" s="1"/>
  <c r="AL125" i="1" s="1"/>
  <c r="Z125" i="1"/>
  <c r="T125" i="1"/>
  <c r="N125" i="1"/>
  <c r="DB124" i="1"/>
  <c r="AL124" i="1" s="1"/>
  <c r="CR124" i="1"/>
  <c r="CQ124" i="1"/>
  <c r="CP124" i="1"/>
  <c r="CO124" i="1"/>
  <c r="CN124" i="1"/>
  <c r="CL124" i="1"/>
  <c r="CK124" i="1"/>
  <c r="CJ124" i="1"/>
  <c r="CI124" i="1"/>
  <c r="CH124" i="1"/>
  <c r="CF124" i="1"/>
  <c r="CE124" i="1"/>
  <c r="CD124" i="1"/>
  <c r="CC124" i="1"/>
  <c r="BZ124" i="1"/>
  <c r="BY124" i="1"/>
  <c r="BX124" i="1"/>
  <c r="BW124" i="1"/>
  <c r="BV124" i="1"/>
  <c r="BU124" i="1"/>
  <c r="BT124" i="1"/>
  <c r="AF124" i="1"/>
  <c r="Z124" i="1"/>
  <c r="T124" i="1"/>
  <c r="N124" i="1"/>
  <c r="CR123" i="1"/>
  <c r="CQ123" i="1"/>
  <c r="CP123" i="1"/>
  <c r="CO123" i="1"/>
  <c r="CN123" i="1"/>
  <c r="CL123" i="1"/>
  <c r="CK123" i="1"/>
  <c r="CJ123" i="1"/>
  <c r="CI123" i="1"/>
  <c r="CH123" i="1"/>
  <c r="CF123" i="1"/>
  <c r="CE123" i="1"/>
  <c r="CD123" i="1"/>
  <c r="CC123" i="1"/>
  <c r="BZ123" i="1"/>
  <c r="BY123" i="1"/>
  <c r="BX123" i="1"/>
  <c r="BW123" i="1"/>
  <c r="BV123" i="1"/>
  <c r="BU123" i="1"/>
  <c r="BT123" i="1"/>
  <c r="AK123" i="1" s="1"/>
  <c r="AF123" i="1"/>
  <c r="DB123" i="1" s="1"/>
  <c r="AL123" i="1" s="1"/>
  <c r="Z123" i="1"/>
  <c r="T123" i="1"/>
  <c r="N123" i="1"/>
  <c r="CR122" i="1"/>
  <c r="CQ122" i="1"/>
  <c r="CP122" i="1"/>
  <c r="CO122" i="1"/>
  <c r="CN122" i="1"/>
  <c r="CL122" i="1"/>
  <c r="CK122" i="1"/>
  <c r="CJ122" i="1"/>
  <c r="CI122" i="1"/>
  <c r="CH122" i="1"/>
  <c r="CF122" i="1"/>
  <c r="CE122" i="1"/>
  <c r="CD122" i="1"/>
  <c r="CC122" i="1"/>
  <c r="BZ122" i="1"/>
  <c r="BY122" i="1"/>
  <c r="BX122" i="1"/>
  <c r="BW122" i="1"/>
  <c r="BV122" i="1"/>
  <c r="BU122" i="1"/>
  <c r="BT122" i="1"/>
  <c r="AF122" i="1"/>
  <c r="Z122" i="1"/>
  <c r="Z128" i="1" s="1"/>
  <c r="T122" i="1"/>
  <c r="T128" i="1" s="1"/>
  <c r="N122" i="1"/>
  <c r="AF119" i="1"/>
  <c r="AE119" i="1"/>
  <c r="AD119" i="1"/>
  <c r="AC119" i="1"/>
  <c r="AB119" i="1"/>
  <c r="AA119" i="1"/>
  <c r="Y119" i="1"/>
  <c r="X119" i="1"/>
  <c r="W119" i="1"/>
  <c r="V119" i="1"/>
  <c r="U119" i="1"/>
  <c r="S119" i="1"/>
  <c r="R119" i="1"/>
  <c r="Q119" i="1"/>
  <c r="P119" i="1"/>
  <c r="M119" i="1"/>
  <c r="L119" i="1"/>
  <c r="K119" i="1"/>
  <c r="J119" i="1"/>
  <c r="I119" i="1"/>
  <c r="H119" i="1"/>
  <c r="G119" i="1"/>
  <c r="CR118" i="1"/>
  <c r="CQ118" i="1"/>
  <c r="CP118" i="1"/>
  <c r="CO118" i="1"/>
  <c r="CN118" i="1"/>
  <c r="CL118" i="1"/>
  <c r="CK118" i="1"/>
  <c r="CJ118" i="1"/>
  <c r="CI118" i="1"/>
  <c r="CH118" i="1"/>
  <c r="CF118" i="1"/>
  <c r="CE118" i="1"/>
  <c r="CD118" i="1"/>
  <c r="CC118" i="1"/>
  <c r="BZ118" i="1"/>
  <c r="BY118" i="1"/>
  <c r="BX118" i="1"/>
  <c r="BW118" i="1"/>
  <c r="BV118" i="1"/>
  <c r="BU118" i="1"/>
  <c r="BT118" i="1"/>
  <c r="AK118" i="1" s="1"/>
  <c r="AF118" i="1"/>
  <c r="Z118" i="1"/>
  <c r="T118" i="1"/>
  <c r="N118" i="1"/>
  <c r="CR117" i="1"/>
  <c r="CQ117" i="1"/>
  <c r="CP117" i="1"/>
  <c r="CO117" i="1"/>
  <c r="CN117" i="1"/>
  <c r="CL117" i="1"/>
  <c r="CK117" i="1"/>
  <c r="CJ117" i="1"/>
  <c r="CI117" i="1"/>
  <c r="CH117" i="1"/>
  <c r="CF117" i="1"/>
  <c r="CE117" i="1"/>
  <c r="CD117" i="1"/>
  <c r="CC117" i="1"/>
  <c r="BZ117" i="1"/>
  <c r="BY117" i="1"/>
  <c r="BX117" i="1"/>
  <c r="BW117" i="1"/>
  <c r="BV117" i="1"/>
  <c r="BU117" i="1"/>
  <c r="BT117" i="1"/>
  <c r="AF117" i="1"/>
  <c r="Z117" i="1"/>
  <c r="T117" i="1"/>
  <c r="N117" i="1"/>
  <c r="CR116" i="1"/>
  <c r="CQ116" i="1"/>
  <c r="CP116" i="1"/>
  <c r="CO116" i="1"/>
  <c r="CN116" i="1"/>
  <c r="CL116" i="1"/>
  <c r="CK116" i="1"/>
  <c r="CJ116" i="1"/>
  <c r="CI116" i="1"/>
  <c r="CH116" i="1"/>
  <c r="CF116" i="1"/>
  <c r="CE116" i="1"/>
  <c r="CD116" i="1"/>
  <c r="CC116" i="1"/>
  <c r="BZ116" i="1"/>
  <c r="BY116" i="1"/>
  <c r="BX116" i="1"/>
  <c r="BW116" i="1"/>
  <c r="BV116" i="1"/>
  <c r="BU116" i="1"/>
  <c r="BT116" i="1"/>
  <c r="AK116" i="1" s="1"/>
  <c r="AF116" i="1"/>
  <c r="Z116" i="1"/>
  <c r="T116" i="1"/>
  <c r="N116" i="1"/>
  <c r="CR115" i="1"/>
  <c r="CQ115" i="1"/>
  <c r="CP115" i="1"/>
  <c r="CO115" i="1"/>
  <c r="CN115" i="1"/>
  <c r="CL115" i="1"/>
  <c r="CK115" i="1"/>
  <c r="CJ115" i="1"/>
  <c r="CI115" i="1"/>
  <c r="CH115" i="1"/>
  <c r="CF115" i="1"/>
  <c r="CE115" i="1"/>
  <c r="CD115" i="1"/>
  <c r="CC115" i="1"/>
  <c r="BZ115" i="1"/>
  <c r="BY115" i="1"/>
  <c r="BX115" i="1"/>
  <c r="BW115" i="1"/>
  <c r="BV115" i="1"/>
  <c r="BU115" i="1"/>
  <c r="BT115" i="1"/>
  <c r="AF115" i="1"/>
  <c r="Z115" i="1"/>
  <c r="T115" i="1"/>
  <c r="N115" i="1"/>
  <c r="CR114" i="1"/>
  <c r="CQ114" i="1"/>
  <c r="CP114" i="1"/>
  <c r="CO114" i="1"/>
  <c r="CN114" i="1"/>
  <c r="CL114" i="1"/>
  <c r="CK114" i="1"/>
  <c r="CJ114" i="1"/>
  <c r="CI114" i="1"/>
  <c r="CH114" i="1"/>
  <c r="CF114" i="1"/>
  <c r="CE114" i="1"/>
  <c r="CD114" i="1"/>
  <c r="CC114" i="1"/>
  <c r="BZ114" i="1"/>
  <c r="BY114" i="1"/>
  <c r="BX114" i="1"/>
  <c r="BW114" i="1"/>
  <c r="BV114" i="1"/>
  <c r="BU114" i="1"/>
  <c r="BT114" i="1"/>
  <c r="AK114" i="1" s="1"/>
  <c r="AF114" i="1"/>
  <c r="Z114" i="1"/>
  <c r="T114" i="1"/>
  <c r="N114" i="1"/>
  <c r="CR113" i="1"/>
  <c r="CQ113" i="1"/>
  <c r="CP113" i="1"/>
  <c r="CO113" i="1"/>
  <c r="CN113" i="1"/>
  <c r="CL113" i="1"/>
  <c r="CK113" i="1"/>
  <c r="CJ113" i="1"/>
  <c r="CI113" i="1"/>
  <c r="CH113" i="1"/>
  <c r="CF113" i="1"/>
  <c r="CE113" i="1"/>
  <c r="CD113" i="1"/>
  <c r="CC113" i="1"/>
  <c r="BZ113" i="1"/>
  <c r="BY113" i="1"/>
  <c r="BX113" i="1"/>
  <c r="BW113" i="1"/>
  <c r="BV113" i="1"/>
  <c r="BU113" i="1"/>
  <c r="BT113" i="1"/>
  <c r="AF113" i="1"/>
  <c r="Z113" i="1"/>
  <c r="Z119" i="1" s="1"/>
  <c r="T113" i="1"/>
  <c r="N113" i="1"/>
  <c r="AE109" i="1"/>
  <c r="AD109" i="1"/>
  <c r="AC109" i="1"/>
  <c r="AB109" i="1"/>
  <c r="AA109" i="1"/>
  <c r="Y109" i="1"/>
  <c r="X109" i="1"/>
  <c r="W109" i="1"/>
  <c r="V109" i="1"/>
  <c r="U109" i="1"/>
  <c r="S109" i="1"/>
  <c r="R109" i="1"/>
  <c r="Q109" i="1"/>
  <c r="P109" i="1"/>
  <c r="M109" i="1"/>
  <c r="L109" i="1"/>
  <c r="K109" i="1"/>
  <c r="J109" i="1"/>
  <c r="N109" i="1" s="1"/>
  <c r="I109" i="1"/>
  <c r="H109" i="1"/>
  <c r="G109" i="1"/>
  <c r="CR108" i="1"/>
  <c r="CQ108" i="1"/>
  <c r="CP108" i="1"/>
  <c r="CO108" i="1"/>
  <c r="CN108" i="1"/>
  <c r="CL108" i="1"/>
  <c r="CK108" i="1"/>
  <c r="CJ108" i="1"/>
  <c r="CI108" i="1"/>
  <c r="CH108" i="1"/>
  <c r="CF108" i="1"/>
  <c r="CE108" i="1"/>
  <c r="CD108" i="1"/>
  <c r="CC108" i="1"/>
  <c r="BZ108" i="1"/>
  <c r="BY108" i="1"/>
  <c r="BX108" i="1"/>
  <c r="BW108" i="1"/>
  <c r="BV108" i="1"/>
  <c r="BU108" i="1"/>
  <c r="BT108" i="1"/>
  <c r="AF108" i="1"/>
  <c r="Z108" i="1"/>
  <c r="DB108" i="1" s="1"/>
  <c r="AL108" i="1" s="1"/>
  <c r="T108" i="1"/>
  <c r="N108" i="1"/>
  <c r="CR107" i="1"/>
  <c r="CQ107" i="1"/>
  <c r="CP107" i="1"/>
  <c r="CO107" i="1"/>
  <c r="CN107" i="1"/>
  <c r="CL107" i="1"/>
  <c r="CK107" i="1"/>
  <c r="CJ107" i="1"/>
  <c r="CI107" i="1"/>
  <c r="CH107" i="1"/>
  <c r="CF107" i="1"/>
  <c r="CE107" i="1"/>
  <c r="CD107" i="1"/>
  <c r="CC107" i="1"/>
  <c r="BZ107" i="1"/>
  <c r="BY107" i="1"/>
  <c r="BX107" i="1"/>
  <c r="BW107" i="1"/>
  <c r="BV107" i="1"/>
  <c r="BU107" i="1"/>
  <c r="BT107" i="1"/>
  <c r="AK107" i="1" s="1"/>
  <c r="AF107" i="1"/>
  <c r="DB107" i="1" s="1"/>
  <c r="AL107" i="1" s="1"/>
  <c r="Z107" i="1"/>
  <c r="T107" i="1"/>
  <c r="N107" i="1"/>
  <c r="CR106" i="1"/>
  <c r="CQ106" i="1"/>
  <c r="CP106" i="1"/>
  <c r="CO106" i="1"/>
  <c r="CN106" i="1"/>
  <c r="CL106" i="1"/>
  <c r="CK106" i="1"/>
  <c r="CJ106" i="1"/>
  <c r="CI106" i="1"/>
  <c r="CH106" i="1"/>
  <c r="CF106" i="1"/>
  <c r="CE106" i="1"/>
  <c r="CD106" i="1"/>
  <c r="CC106" i="1"/>
  <c r="BZ106" i="1"/>
  <c r="BY106" i="1"/>
  <c r="BX106" i="1"/>
  <c r="BW106" i="1"/>
  <c r="BV106" i="1"/>
  <c r="BU106" i="1"/>
  <c r="BT106" i="1"/>
  <c r="AF106" i="1"/>
  <c r="Z106" i="1"/>
  <c r="DB106" i="1" s="1"/>
  <c r="AL106" i="1" s="1"/>
  <c r="T106" i="1"/>
  <c r="N106" i="1"/>
  <c r="CR105" i="1"/>
  <c r="CQ105" i="1"/>
  <c r="CP105" i="1"/>
  <c r="CO105" i="1"/>
  <c r="CN105" i="1"/>
  <c r="CL105" i="1"/>
  <c r="CK105" i="1"/>
  <c r="CJ105" i="1"/>
  <c r="CI105" i="1"/>
  <c r="CH105" i="1"/>
  <c r="CF105" i="1"/>
  <c r="CE105" i="1"/>
  <c r="CD105" i="1"/>
  <c r="CC105" i="1"/>
  <c r="BZ105" i="1"/>
  <c r="BY105" i="1"/>
  <c r="BX105" i="1"/>
  <c r="BW105" i="1"/>
  <c r="BV105" i="1"/>
  <c r="BU105" i="1"/>
  <c r="BT105" i="1"/>
  <c r="AK105" i="1" s="1"/>
  <c r="AF105" i="1"/>
  <c r="DB105" i="1" s="1"/>
  <c r="AL105" i="1" s="1"/>
  <c r="Z105" i="1"/>
  <c r="T105" i="1"/>
  <c r="N105" i="1"/>
  <c r="CR104" i="1"/>
  <c r="CQ104" i="1"/>
  <c r="CP104" i="1"/>
  <c r="CO104" i="1"/>
  <c r="CN104" i="1"/>
  <c r="CL104" i="1"/>
  <c r="CK104" i="1"/>
  <c r="CJ104" i="1"/>
  <c r="CI104" i="1"/>
  <c r="CH104" i="1"/>
  <c r="CF104" i="1"/>
  <c r="CE104" i="1"/>
  <c r="CD104" i="1"/>
  <c r="CC104" i="1"/>
  <c r="BZ104" i="1"/>
  <c r="BY104" i="1"/>
  <c r="BX104" i="1"/>
  <c r="BW104" i="1"/>
  <c r="BV104" i="1"/>
  <c r="BU104" i="1"/>
  <c r="BT104" i="1"/>
  <c r="AF104" i="1"/>
  <c r="Z104" i="1"/>
  <c r="Z109" i="1" s="1"/>
  <c r="T104" i="1"/>
  <c r="N104" i="1"/>
  <c r="CR103" i="1"/>
  <c r="CQ103" i="1"/>
  <c r="CP103" i="1"/>
  <c r="CO103" i="1"/>
  <c r="CN103" i="1"/>
  <c r="CL103" i="1"/>
  <c r="CK103" i="1"/>
  <c r="CJ103" i="1"/>
  <c r="CI103" i="1"/>
  <c r="CH103" i="1"/>
  <c r="CF103" i="1"/>
  <c r="CE103" i="1"/>
  <c r="CD103" i="1"/>
  <c r="CC103" i="1"/>
  <c r="BZ103" i="1"/>
  <c r="BY103" i="1"/>
  <c r="BX103" i="1"/>
  <c r="BW103" i="1"/>
  <c r="BV103" i="1"/>
  <c r="BU103" i="1"/>
  <c r="BT103" i="1"/>
  <c r="AK103" i="1" s="1"/>
  <c r="AF103" i="1"/>
  <c r="AF109" i="1" s="1"/>
  <c r="Z103" i="1"/>
  <c r="T103" i="1"/>
  <c r="T109" i="1" s="1"/>
  <c r="N103" i="1"/>
  <c r="AF100" i="1"/>
  <c r="AE100" i="1"/>
  <c r="AD100" i="1"/>
  <c r="AC100" i="1"/>
  <c r="AB100" i="1"/>
  <c r="AA100" i="1"/>
  <c r="Y100" i="1"/>
  <c r="X100" i="1"/>
  <c r="W100" i="1"/>
  <c r="V100" i="1"/>
  <c r="U100" i="1"/>
  <c r="S100" i="1"/>
  <c r="R100" i="1"/>
  <c r="Q100" i="1"/>
  <c r="P100" i="1"/>
  <c r="M100" i="1"/>
  <c r="L100" i="1"/>
  <c r="K100" i="1"/>
  <c r="J100" i="1"/>
  <c r="I100" i="1"/>
  <c r="H100" i="1"/>
  <c r="G100" i="1"/>
  <c r="CR99" i="1"/>
  <c r="CQ99" i="1"/>
  <c r="CP99" i="1"/>
  <c r="CO99" i="1"/>
  <c r="CN99" i="1"/>
  <c r="CL99" i="1"/>
  <c r="CK99" i="1"/>
  <c r="CJ99" i="1"/>
  <c r="CI99" i="1"/>
  <c r="CH99" i="1"/>
  <c r="CF99" i="1"/>
  <c r="CE99" i="1"/>
  <c r="CD99" i="1"/>
  <c r="CC99" i="1"/>
  <c r="BZ99" i="1"/>
  <c r="BY99" i="1"/>
  <c r="BX99" i="1"/>
  <c r="BW99" i="1"/>
  <c r="BV99" i="1"/>
  <c r="BU99" i="1"/>
  <c r="BT99" i="1"/>
  <c r="AF99" i="1"/>
  <c r="Z99" i="1"/>
  <c r="T99" i="1"/>
  <c r="N99" i="1"/>
  <c r="DB99" i="1" s="1"/>
  <c r="AL99" i="1" s="1"/>
  <c r="CR98" i="1"/>
  <c r="CQ98" i="1"/>
  <c r="CP98" i="1"/>
  <c r="CO98" i="1"/>
  <c r="CN98" i="1"/>
  <c r="CL98" i="1"/>
  <c r="CK98" i="1"/>
  <c r="CJ98" i="1"/>
  <c r="CI98" i="1"/>
  <c r="CH98" i="1"/>
  <c r="CF98" i="1"/>
  <c r="CE98" i="1"/>
  <c r="CD98" i="1"/>
  <c r="CC98" i="1"/>
  <c r="BZ98" i="1"/>
  <c r="BY98" i="1"/>
  <c r="BX98" i="1"/>
  <c r="BW98" i="1"/>
  <c r="BV98" i="1"/>
  <c r="BU98" i="1"/>
  <c r="BT98" i="1"/>
  <c r="AK98" i="1" s="1"/>
  <c r="AF98" i="1"/>
  <c r="Z98" i="1"/>
  <c r="T98" i="1"/>
  <c r="N98" i="1"/>
  <c r="CR97" i="1"/>
  <c r="CQ97" i="1"/>
  <c r="CP97" i="1"/>
  <c r="CO97" i="1"/>
  <c r="CN97" i="1"/>
  <c r="CL97" i="1"/>
  <c r="CK97" i="1"/>
  <c r="CJ97" i="1"/>
  <c r="CI97" i="1"/>
  <c r="CH97" i="1"/>
  <c r="CF97" i="1"/>
  <c r="CE97" i="1"/>
  <c r="CD97" i="1"/>
  <c r="CC97" i="1"/>
  <c r="BZ97" i="1"/>
  <c r="BY97" i="1"/>
  <c r="BX97" i="1"/>
  <c r="BW97" i="1"/>
  <c r="BV97" i="1"/>
  <c r="BU97" i="1"/>
  <c r="BT97" i="1"/>
  <c r="AF97" i="1"/>
  <c r="Z97" i="1"/>
  <c r="T97" i="1"/>
  <c r="N97" i="1"/>
  <c r="DB97" i="1" s="1"/>
  <c r="AL97" i="1" s="1"/>
  <c r="CR96" i="1"/>
  <c r="CQ96" i="1"/>
  <c r="CP96" i="1"/>
  <c r="CO96" i="1"/>
  <c r="CN96" i="1"/>
  <c r="CL96" i="1"/>
  <c r="CK96" i="1"/>
  <c r="CJ96" i="1"/>
  <c r="CI96" i="1"/>
  <c r="CH96" i="1"/>
  <c r="CF96" i="1"/>
  <c r="CE96" i="1"/>
  <c r="CD96" i="1"/>
  <c r="CC96" i="1"/>
  <c r="BZ96" i="1"/>
  <c r="BY96" i="1"/>
  <c r="BX96" i="1"/>
  <c r="BW96" i="1"/>
  <c r="BV96" i="1"/>
  <c r="BU96" i="1"/>
  <c r="BT96" i="1"/>
  <c r="AK96" i="1" s="1"/>
  <c r="AF96" i="1"/>
  <c r="Z96" i="1"/>
  <c r="T96" i="1"/>
  <c r="N96" i="1"/>
  <c r="CR95" i="1"/>
  <c r="CQ95" i="1"/>
  <c r="CP95" i="1"/>
  <c r="CO95" i="1"/>
  <c r="CN95" i="1"/>
  <c r="CL95" i="1"/>
  <c r="CK95" i="1"/>
  <c r="CJ95" i="1"/>
  <c r="CI95" i="1"/>
  <c r="CH95" i="1"/>
  <c r="CF95" i="1"/>
  <c r="CE95" i="1"/>
  <c r="CD95" i="1"/>
  <c r="CC95" i="1"/>
  <c r="BZ95" i="1"/>
  <c r="BY95" i="1"/>
  <c r="BX95" i="1"/>
  <c r="BW95" i="1"/>
  <c r="BV95" i="1"/>
  <c r="BU95" i="1"/>
  <c r="BT95" i="1"/>
  <c r="AF95" i="1"/>
  <c r="Z95" i="1"/>
  <c r="T95" i="1"/>
  <c r="N95" i="1"/>
  <c r="DB95" i="1" s="1"/>
  <c r="AL95" i="1" s="1"/>
  <c r="CR94" i="1"/>
  <c r="CQ94" i="1"/>
  <c r="CP94" i="1"/>
  <c r="CO94" i="1"/>
  <c r="CN94" i="1"/>
  <c r="CL94" i="1"/>
  <c r="CK94" i="1"/>
  <c r="CJ94" i="1"/>
  <c r="CI94" i="1"/>
  <c r="CH94" i="1"/>
  <c r="CF94" i="1"/>
  <c r="CE94" i="1"/>
  <c r="CD94" i="1"/>
  <c r="CC94" i="1"/>
  <c r="BZ94" i="1"/>
  <c r="BY94" i="1"/>
  <c r="BX94" i="1"/>
  <c r="BW94" i="1"/>
  <c r="BV94" i="1"/>
  <c r="BU94" i="1"/>
  <c r="BT94" i="1"/>
  <c r="AK94" i="1" s="1"/>
  <c r="AF94" i="1"/>
  <c r="Z94" i="1"/>
  <c r="Z100" i="1" s="1"/>
  <c r="T94" i="1"/>
  <c r="N94" i="1"/>
  <c r="AE90" i="1"/>
  <c r="AD90" i="1"/>
  <c r="AC90" i="1"/>
  <c r="AB90" i="1"/>
  <c r="AA90" i="1"/>
  <c r="Y90" i="1"/>
  <c r="X90" i="1"/>
  <c r="W90" i="1"/>
  <c r="V90" i="1"/>
  <c r="U90" i="1"/>
  <c r="S90" i="1"/>
  <c r="R90" i="1"/>
  <c r="Q90" i="1"/>
  <c r="P90" i="1"/>
  <c r="M90" i="1"/>
  <c r="L90" i="1"/>
  <c r="K90" i="1"/>
  <c r="J90" i="1"/>
  <c r="I90" i="1"/>
  <c r="H90" i="1"/>
  <c r="N90" i="1" s="1"/>
  <c r="G90" i="1"/>
  <c r="CR89" i="1"/>
  <c r="CQ89" i="1"/>
  <c r="CP89" i="1"/>
  <c r="CO89" i="1"/>
  <c r="CN89" i="1"/>
  <c r="CL89" i="1"/>
  <c r="CK89" i="1"/>
  <c r="CJ89" i="1"/>
  <c r="CI89" i="1"/>
  <c r="CH89" i="1"/>
  <c r="CF89" i="1"/>
  <c r="CE89" i="1"/>
  <c r="CD89" i="1"/>
  <c r="CC89" i="1"/>
  <c r="BZ89" i="1"/>
  <c r="BY89" i="1"/>
  <c r="BX89" i="1"/>
  <c r="BW89" i="1"/>
  <c r="BV89" i="1"/>
  <c r="BU89" i="1"/>
  <c r="BT89" i="1"/>
  <c r="AF89" i="1"/>
  <c r="DB89" i="1" s="1"/>
  <c r="AL89" i="1" s="1"/>
  <c r="Z89" i="1"/>
  <c r="T89" i="1"/>
  <c r="N89" i="1"/>
  <c r="CR88" i="1"/>
  <c r="CQ88" i="1"/>
  <c r="CP88" i="1"/>
  <c r="CO88" i="1"/>
  <c r="CN88" i="1"/>
  <c r="CL88" i="1"/>
  <c r="CK88" i="1"/>
  <c r="CJ88" i="1"/>
  <c r="CI88" i="1"/>
  <c r="CH88" i="1"/>
  <c r="CF88" i="1"/>
  <c r="CE88" i="1"/>
  <c r="CD88" i="1"/>
  <c r="CC88" i="1"/>
  <c r="BZ88" i="1"/>
  <c r="BY88" i="1"/>
  <c r="BX88" i="1"/>
  <c r="BW88" i="1"/>
  <c r="BV88" i="1"/>
  <c r="BU88" i="1"/>
  <c r="BT88" i="1"/>
  <c r="AF88" i="1"/>
  <c r="Z88" i="1"/>
  <c r="DB88" i="1" s="1"/>
  <c r="AL88" i="1" s="1"/>
  <c r="T88" i="1"/>
  <c r="N88" i="1"/>
  <c r="CR87" i="1"/>
  <c r="CQ87" i="1"/>
  <c r="CP87" i="1"/>
  <c r="CO87" i="1"/>
  <c r="CN87" i="1"/>
  <c r="CL87" i="1"/>
  <c r="CK87" i="1"/>
  <c r="CJ87" i="1"/>
  <c r="CI87" i="1"/>
  <c r="CH87" i="1"/>
  <c r="CF87" i="1"/>
  <c r="CE87" i="1"/>
  <c r="CD87" i="1"/>
  <c r="CC87" i="1"/>
  <c r="BZ87" i="1"/>
  <c r="BY87" i="1"/>
  <c r="BX87" i="1"/>
  <c r="BW87" i="1"/>
  <c r="BV87" i="1"/>
  <c r="BU87" i="1"/>
  <c r="BT87" i="1"/>
  <c r="AK87" i="1" s="1"/>
  <c r="AF87" i="1"/>
  <c r="Z87" i="1"/>
  <c r="DB87" i="1" s="1"/>
  <c r="AL87" i="1" s="1"/>
  <c r="T87" i="1"/>
  <c r="N87" i="1"/>
  <c r="CR86" i="1"/>
  <c r="CQ86" i="1"/>
  <c r="CP86" i="1"/>
  <c r="CO86" i="1"/>
  <c r="CN86" i="1"/>
  <c r="CL86" i="1"/>
  <c r="CK86" i="1"/>
  <c r="CJ86" i="1"/>
  <c r="CI86" i="1"/>
  <c r="CH86" i="1"/>
  <c r="CF86" i="1"/>
  <c r="CE86" i="1"/>
  <c r="CD86" i="1"/>
  <c r="CC86" i="1"/>
  <c r="BZ86" i="1"/>
  <c r="BY86" i="1"/>
  <c r="BX86" i="1"/>
  <c r="BW86" i="1"/>
  <c r="BV86" i="1"/>
  <c r="BU86" i="1"/>
  <c r="BT86" i="1"/>
  <c r="AF86" i="1"/>
  <c r="DB86" i="1" s="1"/>
  <c r="AL86" i="1" s="1"/>
  <c r="Z86" i="1"/>
  <c r="T86" i="1"/>
  <c r="N86" i="1"/>
  <c r="CR85" i="1"/>
  <c r="CQ85" i="1"/>
  <c r="CP85" i="1"/>
  <c r="CO85" i="1"/>
  <c r="CN85" i="1"/>
  <c r="CL85" i="1"/>
  <c r="CK85" i="1"/>
  <c r="CJ85" i="1"/>
  <c r="CI85" i="1"/>
  <c r="CH85" i="1"/>
  <c r="CF85" i="1"/>
  <c r="CE85" i="1"/>
  <c r="CD85" i="1"/>
  <c r="CC85" i="1"/>
  <c r="BZ85" i="1"/>
  <c r="BY85" i="1"/>
  <c r="BX85" i="1"/>
  <c r="BW85" i="1"/>
  <c r="BV85" i="1"/>
  <c r="BU85" i="1"/>
  <c r="BT85" i="1"/>
  <c r="AF85" i="1"/>
  <c r="DB85" i="1" s="1"/>
  <c r="AL85" i="1" s="1"/>
  <c r="Z85" i="1"/>
  <c r="T85" i="1"/>
  <c r="N85" i="1"/>
  <c r="CR84" i="1"/>
  <c r="CQ84" i="1"/>
  <c r="CP84" i="1"/>
  <c r="CO84" i="1"/>
  <c r="CN84" i="1"/>
  <c r="CL84" i="1"/>
  <c r="CK84" i="1"/>
  <c r="CJ84" i="1"/>
  <c r="CI84" i="1"/>
  <c r="CH84" i="1"/>
  <c r="CF84" i="1"/>
  <c r="CE84" i="1"/>
  <c r="CD84" i="1"/>
  <c r="CC84" i="1"/>
  <c r="BZ84" i="1"/>
  <c r="BY84" i="1"/>
  <c r="BX84" i="1"/>
  <c r="BW84" i="1"/>
  <c r="BV84" i="1"/>
  <c r="BU84" i="1"/>
  <c r="BT84" i="1"/>
  <c r="AF84" i="1"/>
  <c r="Z84" i="1"/>
  <c r="Z90" i="1" s="1"/>
  <c r="T84" i="1"/>
  <c r="N84" i="1"/>
  <c r="AF81" i="1"/>
  <c r="AE81" i="1"/>
  <c r="AD81" i="1"/>
  <c r="AC81" i="1"/>
  <c r="AB81" i="1"/>
  <c r="AA81" i="1"/>
  <c r="Y81" i="1"/>
  <c r="X81" i="1"/>
  <c r="W81" i="1"/>
  <c r="V81" i="1"/>
  <c r="U81" i="1"/>
  <c r="S81" i="1"/>
  <c r="R81" i="1"/>
  <c r="Q81" i="1"/>
  <c r="P81" i="1"/>
  <c r="M81" i="1"/>
  <c r="L81" i="1"/>
  <c r="K81" i="1"/>
  <c r="J81" i="1"/>
  <c r="I81" i="1"/>
  <c r="H81" i="1"/>
  <c r="G81" i="1"/>
  <c r="N81" i="1" s="1"/>
  <c r="CR80" i="1"/>
  <c r="CQ80" i="1"/>
  <c r="CP80" i="1"/>
  <c r="CO80" i="1"/>
  <c r="CN80" i="1"/>
  <c r="CL80" i="1"/>
  <c r="CK80" i="1"/>
  <c r="CJ80" i="1"/>
  <c r="CI80" i="1"/>
  <c r="CH80" i="1"/>
  <c r="CF80" i="1"/>
  <c r="CE80" i="1"/>
  <c r="CD80" i="1"/>
  <c r="CC80" i="1"/>
  <c r="BZ80" i="1"/>
  <c r="BY80" i="1"/>
  <c r="BX80" i="1"/>
  <c r="BW80" i="1"/>
  <c r="BV80" i="1"/>
  <c r="BU80" i="1"/>
  <c r="BT80" i="1"/>
  <c r="AK80" i="1"/>
  <c r="AF80" i="1"/>
  <c r="Z80" i="1"/>
  <c r="T80" i="1"/>
  <c r="N80" i="1"/>
  <c r="DB80" i="1" s="1"/>
  <c r="AL80" i="1" s="1"/>
  <c r="CR79" i="1"/>
  <c r="CQ79" i="1"/>
  <c r="CP79" i="1"/>
  <c r="CO79" i="1"/>
  <c r="CN79" i="1"/>
  <c r="CL79" i="1"/>
  <c r="CK79" i="1"/>
  <c r="CJ79" i="1"/>
  <c r="CI79" i="1"/>
  <c r="CH79" i="1"/>
  <c r="CF79" i="1"/>
  <c r="CE79" i="1"/>
  <c r="CD79" i="1"/>
  <c r="CC79" i="1"/>
  <c r="BZ79" i="1"/>
  <c r="BY79" i="1"/>
  <c r="BX79" i="1"/>
  <c r="BW79" i="1"/>
  <c r="BV79" i="1"/>
  <c r="BU79" i="1"/>
  <c r="BT79" i="1"/>
  <c r="AK79" i="1" s="1"/>
  <c r="AF79" i="1"/>
  <c r="Z79" i="1"/>
  <c r="T79" i="1"/>
  <c r="N79" i="1"/>
  <c r="CR78" i="1"/>
  <c r="CQ78" i="1"/>
  <c r="CP78" i="1"/>
  <c r="CO78" i="1"/>
  <c r="CN78" i="1"/>
  <c r="CL78" i="1"/>
  <c r="CK78" i="1"/>
  <c r="CJ78" i="1"/>
  <c r="CI78" i="1"/>
  <c r="CH78" i="1"/>
  <c r="CF78" i="1"/>
  <c r="CE78" i="1"/>
  <c r="CD78" i="1"/>
  <c r="CC78" i="1"/>
  <c r="BZ78" i="1"/>
  <c r="BY78" i="1"/>
  <c r="BX78" i="1"/>
  <c r="BW78" i="1"/>
  <c r="BV78" i="1"/>
  <c r="BU78" i="1"/>
  <c r="BT78" i="1"/>
  <c r="AK78" i="1" s="1"/>
  <c r="AF78" i="1"/>
  <c r="Z78" i="1"/>
  <c r="T78" i="1"/>
  <c r="N78" i="1"/>
  <c r="CR77" i="1"/>
  <c r="CQ77" i="1"/>
  <c r="CP77" i="1"/>
  <c r="CO77" i="1"/>
  <c r="CN77" i="1"/>
  <c r="CL77" i="1"/>
  <c r="CK77" i="1"/>
  <c r="CJ77" i="1"/>
  <c r="CI77" i="1"/>
  <c r="CH77" i="1"/>
  <c r="CF77" i="1"/>
  <c r="CE77" i="1"/>
  <c r="CD77" i="1"/>
  <c r="CC77" i="1"/>
  <c r="BZ77" i="1"/>
  <c r="BY77" i="1"/>
  <c r="BX77" i="1"/>
  <c r="BW77" i="1"/>
  <c r="BV77" i="1"/>
  <c r="BU77" i="1"/>
  <c r="BT77" i="1"/>
  <c r="AK77" i="1"/>
  <c r="AF77" i="1"/>
  <c r="Z77" i="1"/>
  <c r="T77" i="1"/>
  <c r="N77" i="1"/>
  <c r="DB77" i="1" s="1"/>
  <c r="AL77" i="1" s="1"/>
  <c r="CR76" i="1"/>
  <c r="CQ76" i="1"/>
  <c r="CP76" i="1"/>
  <c r="CO76" i="1"/>
  <c r="CN76" i="1"/>
  <c r="CL76" i="1"/>
  <c r="CK76" i="1"/>
  <c r="CJ76" i="1"/>
  <c r="CI76" i="1"/>
  <c r="CH76" i="1"/>
  <c r="CF76" i="1"/>
  <c r="CE76" i="1"/>
  <c r="CD76" i="1"/>
  <c r="CC76" i="1"/>
  <c r="BZ76" i="1"/>
  <c r="BY76" i="1"/>
  <c r="BX76" i="1"/>
  <c r="BW76" i="1"/>
  <c r="BV76" i="1"/>
  <c r="BU76" i="1"/>
  <c r="BT76" i="1"/>
  <c r="AK76" i="1"/>
  <c r="AF76" i="1"/>
  <c r="Z76" i="1"/>
  <c r="T76" i="1"/>
  <c r="N76" i="1"/>
  <c r="DB76" i="1" s="1"/>
  <c r="AL76" i="1" s="1"/>
  <c r="CR75" i="1"/>
  <c r="CQ75" i="1"/>
  <c r="CP75" i="1"/>
  <c r="CO75" i="1"/>
  <c r="CN75" i="1"/>
  <c r="CL75" i="1"/>
  <c r="CK75" i="1"/>
  <c r="CJ75" i="1"/>
  <c r="CI75" i="1"/>
  <c r="CH75" i="1"/>
  <c r="CF75" i="1"/>
  <c r="CE75" i="1"/>
  <c r="CD75" i="1"/>
  <c r="CC75" i="1"/>
  <c r="BZ75" i="1"/>
  <c r="BY75" i="1"/>
  <c r="BX75" i="1"/>
  <c r="BW75" i="1"/>
  <c r="BV75" i="1"/>
  <c r="BU75" i="1"/>
  <c r="BT75" i="1"/>
  <c r="AK75" i="1" s="1"/>
  <c r="AF75" i="1"/>
  <c r="Z75" i="1"/>
  <c r="Z81" i="1" s="1"/>
  <c r="T75" i="1"/>
  <c r="T81" i="1" s="1"/>
  <c r="N75" i="1"/>
  <c r="AE71" i="1"/>
  <c r="AD71" i="1"/>
  <c r="AC71" i="1"/>
  <c r="AB71" i="1"/>
  <c r="AA71" i="1"/>
  <c r="Y71" i="1"/>
  <c r="X71" i="1"/>
  <c r="W71" i="1"/>
  <c r="V71" i="1"/>
  <c r="U71" i="1"/>
  <c r="S71" i="1"/>
  <c r="R71" i="1"/>
  <c r="Q71" i="1"/>
  <c r="P71" i="1"/>
  <c r="M71" i="1"/>
  <c r="L71" i="1"/>
  <c r="K71" i="1"/>
  <c r="J71" i="1"/>
  <c r="I71" i="1"/>
  <c r="H71" i="1"/>
  <c r="N71" i="1" s="1"/>
  <c r="G71" i="1"/>
  <c r="CR70" i="1"/>
  <c r="CQ70" i="1"/>
  <c r="CP70" i="1"/>
  <c r="CO70" i="1"/>
  <c r="CN70" i="1"/>
  <c r="CL70" i="1"/>
  <c r="CK70" i="1"/>
  <c r="CJ70" i="1"/>
  <c r="CI70" i="1"/>
  <c r="CH70" i="1"/>
  <c r="CF70" i="1"/>
  <c r="CE70" i="1"/>
  <c r="CD70" i="1"/>
  <c r="CC70" i="1"/>
  <c r="BZ70" i="1"/>
  <c r="BY70" i="1"/>
  <c r="BX70" i="1"/>
  <c r="BW70" i="1"/>
  <c r="BV70" i="1"/>
  <c r="BU70" i="1"/>
  <c r="BT70" i="1"/>
  <c r="AF70" i="1"/>
  <c r="DB70" i="1" s="1"/>
  <c r="AL70" i="1" s="1"/>
  <c r="Z70" i="1"/>
  <c r="T70" i="1"/>
  <c r="N70" i="1"/>
  <c r="CR69" i="1"/>
  <c r="CQ69" i="1"/>
  <c r="CP69" i="1"/>
  <c r="CO69" i="1"/>
  <c r="CN69" i="1"/>
  <c r="CL69" i="1"/>
  <c r="CK69" i="1"/>
  <c r="CJ69" i="1"/>
  <c r="CI69" i="1"/>
  <c r="CH69" i="1"/>
  <c r="CF69" i="1"/>
  <c r="CE69" i="1"/>
  <c r="CD69" i="1"/>
  <c r="CC69" i="1"/>
  <c r="BZ69" i="1"/>
  <c r="BY69" i="1"/>
  <c r="BX69" i="1"/>
  <c r="BW69" i="1"/>
  <c r="BV69" i="1"/>
  <c r="BU69" i="1"/>
  <c r="BT69" i="1"/>
  <c r="AF69" i="1"/>
  <c r="Z69" i="1"/>
  <c r="DB69" i="1" s="1"/>
  <c r="AL69" i="1" s="1"/>
  <c r="T69" i="1"/>
  <c r="N69" i="1"/>
  <c r="CR68" i="1"/>
  <c r="CQ68" i="1"/>
  <c r="CP68" i="1"/>
  <c r="CO68" i="1"/>
  <c r="CN68" i="1"/>
  <c r="CL68" i="1"/>
  <c r="CK68" i="1"/>
  <c r="CJ68" i="1"/>
  <c r="CI68" i="1"/>
  <c r="CH68" i="1"/>
  <c r="CF68" i="1"/>
  <c r="CE68" i="1"/>
  <c r="CD68" i="1"/>
  <c r="CC68" i="1"/>
  <c r="BZ68" i="1"/>
  <c r="BY68" i="1"/>
  <c r="BX68" i="1"/>
  <c r="BW68" i="1"/>
  <c r="BV68" i="1"/>
  <c r="BU68" i="1"/>
  <c r="BT68" i="1"/>
  <c r="AK68" i="1" s="1"/>
  <c r="AF68" i="1"/>
  <c r="Z68" i="1"/>
  <c r="Z71" i="1" s="1"/>
  <c r="T68" i="1"/>
  <c r="N68" i="1"/>
  <c r="CR67" i="1"/>
  <c r="CQ67" i="1"/>
  <c r="CP67" i="1"/>
  <c r="CO67" i="1"/>
  <c r="CN67" i="1"/>
  <c r="CL67" i="1"/>
  <c r="CK67" i="1"/>
  <c r="CJ67" i="1"/>
  <c r="CI67" i="1"/>
  <c r="CH67" i="1"/>
  <c r="CF67" i="1"/>
  <c r="CE67" i="1"/>
  <c r="CD67" i="1"/>
  <c r="CC67" i="1"/>
  <c r="BZ67" i="1"/>
  <c r="BY67" i="1"/>
  <c r="BX67" i="1"/>
  <c r="BW67" i="1"/>
  <c r="BV67" i="1"/>
  <c r="BU67" i="1"/>
  <c r="BT67" i="1"/>
  <c r="AF67" i="1"/>
  <c r="Z67" i="1"/>
  <c r="T67" i="1"/>
  <c r="N67" i="1"/>
  <c r="DB67" i="1" s="1"/>
  <c r="AL67" i="1" s="1"/>
  <c r="CR66" i="1"/>
  <c r="CQ66" i="1"/>
  <c r="CP66" i="1"/>
  <c r="CO66" i="1"/>
  <c r="CN66" i="1"/>
  <c r="CL66" i="1"/>
  <c r="CK66" i="1"/>
  <c r="CJ66" i="1"/>
  <c r="CI66" i="1"/>
  <c r="CH66" i="1"/>
  <c r="CF66" i="1"/>
  <c r="CE66" i="1"/>
  <c r="CD66" i="1"/>
  <c r="CC66" i="1"/>
  <c r="BZ66" i="1"/>
  <c r="BY66" i="1"/>
  <c r="BX66" i="1"/>
  <c r="BW66" i="1"/>
  <c r="BV66" i="1"/>
  <c r="BU66" i="1"/>
  <c r="BT66" i="1"/>
  <c r="AK66" i="1"/>
  <c r="AF66" i="1"/>
  <c r="Z66" i="1"/>
  <c r="T66" i="1"/>
  <c r="N66" i="1"/>
  <c r="DB66" i="1" s="1"/>
  <c r="AL66" i="1" s="1"/>
  <c r="CR65" i="1"/>
  <c r="CQ65" i="1"/>
  <c r="CP65" i="1"/>
  <c r="CO65" i="1"/>
  <c r="CN65" i="1"/>
  <c r="CL65" i="1"/>
  <c r="CK65" i="1"/>
  <c r="CJ65" i="1"/>
  <c r="CI65" i="1"/>
  <c r="CH65" i="1"/>
  <c r="CF65" i="1"/>
  <c r="CE65" i="1"/>
  <c r="CD65" i="1"/>
  <c r="CC65" i="1"/>
  <c r="BZ65" i="1"/>
  <c r="BY65" i="1"/>
  <c r="BX65" i="1"/>
  <c r="BW65" i="1"/>
  <c r="BV65" i="1"/>
  <c r="BU65" i="1"/>
  <c r="BT65" i="1"/>
  <c r="AK65" i="1"/>
  <c r="AF65" i="1"/>
  <c r="Z65" i="1"/>
  <c r="T65" i="1"/>
  <c r="T71" i="1" s="1"/>
  <c r="N65" i="1"/>
  <c r="DB65" i="1" s="1"/>
  <c r="AL65" i="1" s="1"/>
  <c r="AE62" i="1"/>
  <c r="AD62" i="1"/>
  <c r="AC62" i="1"/>
  <c r="AB62" i="1"/>
  <c r="AA62" i="1"/>
  <c r="Y62" i="1"/>
  <c r="X62" i="1"/>
  <c r="W62" i="1"/>
  <c r="V62" i="1"/>
  <c r="U62" i="1"/>
  <c r="T62" i="1"/>
  <c r="S62" i="1"/>
  <c r="R62" i="1"/>
  <c r="Q62" i="1"/>
  <c r="P62" i="1"/>
  <c r="M62" i="1"/>
  <c r="L62" i="1"/>
  <c r="K62" i="1"/>
  <c r="J62" i="1"/>
  <c r="N62" i="1" s="1"/>
  <c r="I62" i="1"/>
  <c r="H62" i="1"/>
  <c r="G62" i="1"/>
  <c r="CR61" i="1"/>
  <c r="CQ61" i="1"/>
  <c r="CP61" i="1"/>
  <c r="CO61" i="1"/>
  <c r="CN61" i="1"/>
  <c r="CL61" i="1"/>
  <c r="CK61" i="1"/>
  <c r="CJ61" i="1"/>
  <c r="CI61" i="1"/>
  <c r="CH61" i="1"/>
  <c r="CF61" i="1"/>
  <c r="CE61" i="1"/>
  <c r="CD61" i="1"/>
  <c r="CC61" i="1"/>
  <c r="BZ61" i="1"/>
  <c r="BY61" i="1"/>
  <c r="BX61" i="1"/>
  <c r="BW61" i="1"/>
  <c r="BV61" i="1"/>
  <c r="BU61" i="1"/>
  <c r="AK61" i="1" s="1"/>
  <c r="BT61" i="1"/>
  <c r="AF61" i="1"/>
  <c r="DB61" i="1" s="1"/>
  <c r="AL61" i="1" s="1"/>
  <c r="Z61" i="1"/>
  <c r="T61" i="1"/>
  <c r="N61" i="1"/>
  <c r="CR60" i="1"/>
  <c r="CQ60" i="1"/>
  <c r="CP60" i="1"/>
  <c r="CO60" i="1"/>
  <c r="CN60" i="1"/>
  <c r="CL60" i="1"/>
  <c r="CK60" i="1"/>
  <c r="CJ60" i="1"/>
  <c r="CI60" i="1"/>
  <c r="CH60" i="1"/>
  <c r="CF60" i="1"/>
  <c r="CE60" i="1"/>
  <c r="CD60" i="1"/>
  <c r="CC60" i="1"/>
  <c r="BZ60" i="1"/>
  <c r="BY60" i="1"/>
  <c r="BX60" i="1"/>
  <c r="BW60" i="1"/>
  <c r="BV60" i="1"/>
  <c r="BU60" i="1"/>
  <c r="AK60" i="1" s="1"/>
  <c r="BT60" i="1"/>
  <c r="AF60" i="1"/>
  <c r="DB60" i="1" s="1"/>
  <c r="AL60" i="1" s="1"/>
  <c r="Z60" i="1"/>
  <c r="T60" i="1"/>
  <c r="N60" i="1"/>
  <c r="CR59" i="1"/>
  <c r="CQ59" i="1"/>
  <c r="CP59" i="1"/>
  <c r="CO59" i="1"/>
  <c r="CN59" i="1"/>
  <c r="CL59" i="1"/>
  <c r="CK59" i="1"/>
  <c r="CJ59" i="1"/>
  <c r="CI59" i="1"/>
  <c r="CH59" i="1"/>
  <c r="CF59" i="1"/>
  <c r="CE59" i="1"/>
  <c r="CD59" i="1"/>
  <c r="CC59" i="1"/>
  <c r="BZ59" i="1"/>
  <c r="BY59" i="1"/>
  <c r="BX59" i="1"/>
  <c r="BW59" i="1"/>
  <c r="BV59" i="1"/>
  <c r="BU59" i="1"/>
  <c r="AK59" i="1" s="1"/>
  <c r="BT59" i="1"/>
  <c r="AF59" i="1"/>
  <c r="DB59" i="1" s="1"/>
  <c r="AL59" i="1" s="1"/>
  <c r="Z59" i="1"/>
  <c r="T59" i="1"/>
  <c r="N59" i="1"/>
  <c r="CR58" i="1"/>
  <c r="CQ58" i="1"/>
  <c r="CP58" i="1"/>
  <c r="CO58" i="1"/>
  <c r="CN58" i="1"/>
  <c r="CL58" i="1"/>
  <c r="CK58" i="1"/>
  <c r="CJ58" i="1"/>
  <c r="CI58" i="1"/>
  <c r="CH58" i="1"/>
  <c r="CF58" i="1"/>
  <c r="CE58" i="1"/>
  <c r="CD58" i="1"/>
  <c r="CC58" i="1"/>
  <c r="BZ58" i="1"/>
  <c r="BY58" i="1"/>
  <c r="BX58" i="1"/>
  <c r="BW58" i="1"/>
  <c r="BV58" i="1"/>
  <c r="BU58" i="1"/>
  <c r="AK58" i="1" s="1"/>
  <c r="BT58" i="1"/>
  <c r="AF58" i="1"/>
  <c r="Z58" i="1"/>
  <c r="T58" i="1"/>
  <c r="N58" i="1"/>
  <c r="DB58" i="1" s="1"/>
  <c r="AL58" i="1" s="1"/>
  <c r="CR57" i="1"/>
  <c r="CQ57" i="1"/>
  <c r="CP57" i="1"/>
  <c r="CO57" i="1"/>
  <c r="CN57" i="1"/>
  <c r="CL57" i="1"/>
  <c r="CK57" i="1"/>
  <c r="CJ57" i="1"/>
  <c r="CI57" i="1"/>
  <c r="CH57" i="1"/>
  <c r="CF57" i="1"/>
  <c r="CE57" i="1"/>
  <c r="CD57" i="1"/>
  <c r="CC57" i="1"/>
  <c r="BZ57" i="1"/>
  <c r="BY57" i="1"/>
  <c r="BX57" i="1"/>
  <c r="BW57" i="1"/>
  <c r="BV57" i="1"/>
  <c r="BU57" i="1"/>
  <c r="AK57" i="1" s="1"/>
  <c r="BT57" i="1"/>
  <c r="AF57" i="1"/>
  <c r="Z57" i="1"/>
  <c r="T57" i="1"/>
  <c r="N57" i="1"/>
  <c r="DB57" i="1" s="1"/>
  <c r="AL57" i="1" s="1"/>
  <c r="CR56" i="1"/>
  <c r="CQ56" i="1"/>
  <c r="CP56" i="1"/>
  <c r="CO56" i="1"/>
  <c r="CN56" i="1"/>
  <c r="CL56" i="1"/>
  <c r="CK56" i="1"/>
  <c r="CJ56" i="1"/>
  <c r="CI56" i="1"/>
  <c r="CH56" i="1"/>
  <c r="CF56" i="1"/>
  <c r="CE56" i="1"/>
  <c r="CD56" i="1"/>
  <c r="CC56" i="1"/>
  <c r="BZ56" i="1"/>
  <c r="BY56" i="1"/>
  <c r="BX56" i="1"/>
  <c r="BW56" i="1"/>
  <c r="BV56" i="1"/>
  <c r="BU56" i="1"/>
  <c r="AK56" i="1" s="1"/>
  <c r="BT56" i="1"/>
  <c r="AF56" i="1"/>
  <c r="AF62" i="1" s="1"/>
  <c r="Z56" i="1"/>
  <c r="Z62" i="1" s="1"/>
  <c r="T56" i="1"/>
  <c r="N56" i="1"/>
  <c r="DB56" i="1" s="1"/>
  <c r="AL56" i="1" s="1"/>
  <c r="AF52" i="1"/>
  <c r="AE52" i="1"/>
  <c r="AD52" i="1"/>
  <c r="AC52" i="1"/>
  <c r="AB52" i="1"/>
  <c r="AA52" i="1"/>
  <c r="Y52" i="1"/>
  <c r="X52" i="1"/>
  <c r="W52" i="1"/>
  <c r="V52" i="1"/>
  <c r="U52" i="1"/>
  <c r="S52" i="1"/>
  <c r="R52" i="1"/>
  <c r="Q52" i="1"/>
  <c r="P52" i="1"/>
  <c r="M52" i="1"/>
  <c r="L52" i="1"/>
  <c r="K52" i="1"/>
  <c r="J52" i="1"/>
  <c r="I52" i="1"/>
  <c r="H52" i="1"/>
  <c r="G52" i="1"/>
  <c r="N52" i="1" s="1"/>
  <c r="CR51" i="1"/>
  <c r="CQ51" i="1"/>
  <c r="CP51" i="1"/>
  <c r="CO51" i="1"/>
  <c r="CN51" i="1"/>
  <c r="CL51" i="1"/>
  <c r="CK51" i="1"/>
  <c r="CJ51" i="1"/>
  <c r="CI51" i="1"/>
  <c r="CH51" i="1"/>
  <c r="CF51" i="1"/>
  <c r="CE51" i="1"/>
  <c r="CD51" i="1"/>
  <c r="CC51" i="1"/>
  <c r="BZ51" i="1"/>
  <c r="BY51" i="1"/>
  <c r="BX51" i="1"/>
  <c r="BW51" i="1"/>
  <c r="BV51" i="1"/>
  <c r="BU51" i="1"/>
  <c r="BT51" i="1"/>
  <c r="AK51" i="1"/>
  <c r="AF51" i="1"/>
  <c r="Z51" i="1"/>
  <c r="T51" i="1"/>
  <c r="N51" i="1"/>
  <c r="DB51" i="1" s="1"/>
  <c r="AL51" i="1" s="1"/>
  <c r="CR50" i="1"/>
  <c r="CQ50" i="1"/>
  <c r="CP50" i="1"/>
  <c r="CO50" i="1"/>
  <c r="CN50" i="1"/>
  <c r="CL50" i="1"/>
  <c r="CK50" i="1"/>
  <c r="CJ50" i="1"/>
  <c r="CI50" i="1"/>
  <c r="CH50" i="1"/>
  <c r="CF50" i="1"/>
  <c r="CE50" i="1"/>
  <c r="CD50" i="1"/>
  <c r="CC50" i="1"/>
  <c r="BZ50" i="1"/>
  <c r="BY50" i="1"/>
  <c r="BX50" i="1"/>
  <c r="BW50" i="1"/>
  <c r="BV50" i="1"/>
  <c r="BU50" i="1"/>
  <c r="BT50" i="1"/>
  <c r="AK50" i="1"/>
  <c r="AF50" i="1"/>
  <c r="Z50" i="1"/>
  <c r="T50" i="1"/>
  <c r="N50" i="1"/>
  <c r="DB50" i="1" s="1"/>
  <c r="AL50" i="1" s="1"/>
  <c r="CR49" i="1"/>
  <c r="CQ49" i="1"/>
  <c r="CP49" i="1"/>
  <c r="CO49" i="1"/>
  <c r="CN49" i="1"/>
  <c r="CL49" i="1"/>
  <c r="CK49" i="1"/>
  <c r="CJ49" i="1"/>
  <c r="CI49" i="1"/>
  <c r="CH49" i="1"/>
  <c r="CF49" i="1"/>
  <c r="CE49" i="1"/>
  <c r="CD49" i="1"/>
  <c r="CC49" i="1"/>
  <c r="BZ49" i="1"/>
  <c r="BY49" i="1"/>
  <c r="BX49" i="1"/>
  <c r="BW49" i="1"/>
  <c r="BV49" i="1"/>
  <c r="BU49" i="1"/>
  <c r="BT49" i="1"/>
  <c r="AK49" i="1"/>
  <c r="AF49" i="1"/>
  <c r="Z49" i="1"/>
  <c r="T49" i="1"/>
  <c r="N49" i="1"/>
  <c r="DB49" i="1" s="1"/>
  <c r="AL49" i="1" s="1"/>
  <c r="CR48" i="1"/>
  <c r="CQ48" i="1"/>
  <c r="CP48" i="1"/>
  <c r="CO48" i="1"/>
  <c r="CN48" i="1"/>
  <c r="CL48" i="1"/>
  <c r="CK48" i="1"/>
  <c r="CJ48" i="1"/>
  <c r="CI48" i="1"/>
  <c r="CH48" i="1"/>
  <c r="CF48" i="1"/>
  <c r="CE48" i="1"/>
  <c r="CD48" i="1"/>
  <c r="CC48" i="1"/>
  <c r="BZ48" i="1"/>
  <c r="BY48" i="1"/>
  <c r="BX48" i="1"/>
  <c r="BW48" i="1"/>
  <c r="BV48" i="1"/>
  <c r="BU48" i="1"/>
  <c r="BT48" i="1"/>
  <c r="AK48" i="1"/>
  <c r="AF48" i="1"/>
  <c r="Z48" i="1"/>
  <c r="T48" i="1"/>
  <c r="N48" i="1"/>
  <c r="DB48" i="1" s="1"/>
  <c r="AL48" i="1" s="1"/>
  <c r="CR47" i="1"/>
  <c r="CQ47" i="1"/>
  <c r="CP47" i="1"/>
  <c r="CO47" i="1"/>
  <c r="CN47" i="1"/>
  <c r="CL47" i="1"/>
  <c r="CK47" i="1"/>
  <c r="CJ47" i="1"/>
  <c r="CI47" i="1"/>
  <c r="CH47" i="1"/>
  <c r="CF47" i="1"/>
  <c r="CE47" i="1"/>
  <c r="CD47" i="1"/>
  <c r="CC47" i="1"/>
  <c r="BZ47" i="1"/>
  <c r="BY47" i="1"/>
  <c r="BX47" i="1"/>
  <c r="BW47" i="1"/>
  <c r="BV47" i="1"/>
  <c r="BU47" i="1"/>
  <c r="BT47" i="1"/>
  <c r="AK47" i="1"/>
  <c r="AF47" i="1"/>
  <c r="Z47" i="1"/>
  <c r="T47" i="1"/>
  <c r="N47" i="1"/>
  <c r="DB47" i="1" s="1"/>
  <c r="AL47" i="1" s="1"/>
  <c r="CR46" i="1"/>
  <c r="CQ46" i="1"/>
  <c r="CP46" i="1"/>
  <c r="CO46" i="1"/>
  <c r="CN46" i="1"/>
  <c r="CL46" i="1"/>
  <c r="CK46" i="1"/>
  <c r="CJ46" i="1"/>
  <c r="CI46" i="1"/>
  <c r="CH46" i="1"/>
  <c r="CF46" i="1"/>
  <c r="CE46" i="1"/>
  <c r="CD46" i="1"/>
  <c r="CC46" i="1"/>
  <c r="BZ46" i="1"/>
  <c r="BY46" i="1"/>
  <c r="BX46" i="1"/>
  <c r="BW46" i="1"/>
  <c r="BV46" i="1"/>
  <c r="BU46" i="1"/>
  <c r="BT46" i="1"/>
  <c r="AK46" i="1"/>
  <c r="AF46" i="1"/>
  <c r="Z46" i="1"/>
  <c r="Z52" i="1" s="1"/>
  <c r="T46" i="1"/>
  <c r="T52" i="1" s="1"/>
  <c r="N46" i="1"/>
  <c r="DB46" i="1" s="1"/>
  <c r="AL46" i="1" s="1"/>
  <c r="AE43" i="1"/>
  <c r="AD43" i="1"/>
  <c r="AC43" i="1"/>
  <c r="AB43" i="1"/>
  <c r="AA43" i="1"/>
  <c r="Y43" i="1"/>
  <c r="X43" i="1"/>
  <c r="W43" i="1"/>
  <c r="V43" i="1"/>
  <c r="U43" i="1"/>
  <c r="T43" i="1"/>
  <c r="S43" i="1"/>
  <c r="R43" i="1"/>
  <c r="Q43" i="1"/>
  <c r="P43" i="1"/>
  <c r="M43" i="1"/>
  <c r="L43" i="1"/>
  <c r="K43" i="1"/>
  <c r="J43" i="1"/>
  <c r="N43" i="1" s="1"/>
  <c r="I43" i="1"/>
  <c r="H43" i="1"/>
  <c r="G43" i="1"/>
  <c r="CR42" i="1"/>
  <c r="CQ42" i="1"/>
  <c r="CP42" i="1"/>
  <c r="CO42" i="1"/>
  <c r="CN42" i="1"/>
  <c r="CL42" i="1"/>
  <c r="CK42" i="1"/>
  <c r="CJ42" i="1"/>
  <c r="CI42" i="1"/>
  <c r="CH42" i="1"/>
  <c r="CF42" i="1"/>
  <c r="CE42" i="1"/>
  <c r="CD42" i="1"/>
  <c r="CC42" i="1"/>
  <c r="BZ42" i="1"/>
  <c r="BY42" i="1"/>
  <c r="BX42" i="1"/>
  <c r="BW42" i="1"/>
  <c r="BV42" i="1"/>
  <c r="BU42" i="1"/>
  <c r="AK42" i="1" s="1"/>
  <c r="BT42" i="1"/>
  <c r="AF42" i="1"/>
  <c r="DB42" i="1" s="1"/>
  <c r="AL42" i="1" s="1"/>
  <c r="Z42" i="1"/>
  <c r="T42" i="1"/>
  <c r="N42" i="1"/>
  <c r="CR41" i="1"/>
  <c r="CQ41" i="1"/>
  <c r="CP41" i="1"/>
  <c r="CO41" i="1"/>
  <c r="CN41" i="1"/>
  <c r="CL41" i="1"/>
  <c r="CK41" i="1"/>
  <c r="CJ41" i="1"/>
  <c r="CI41" i="1"/>
  <c r="CH41" i="1"/>
  <c r="CF41" i="1"/>
  <c r="CE41" i="1"/>
  <c r="CD41" i="1"/>
  <c r="CC41" i="1"/>
  <c r="BZ41" i="1"/>
  <c r="BY41" i="1"/>
  <c r="BX41" i="1"/>
  <c r="BW41" i="1"/>
  <c r="BV41" i="1"/>
  <c r="BU41" i="1"/>
  <c r="AK41" i="1" s="1"/>
  <c r="BT41" i="1"/>
  <c r="AF41" i="1"/>
  <c r="DB41" i="1" s="1"/>
  <c r="AL41" i="1" s="1"/>
  <c r="Z41" i="1"/>
  <c r="T41" i="1"/>
  <c r="N41" i="1"/>
  <c r="CR40" i="1"/>
  <c r="CQ40" i="1"/>
  <c r="CP40" i="1"/>
  <c r="CO40" i="1"/>
  <c r="CN40" i="1"/>
  <c r="CL40" i="1"/>
  <c r="CK40" i="1"/>
  <c r="CJ40" i="1"/>
  <c r="CI40" i="1"/>
  <c r="CH40" i="1"/>
  <c r="CF40" i="1"/>
  <c r="CE40" i="1"/>
  <c r="CD40" i="1"/>
  <c r="CC40" i="1"/>
  <c r="BZ40" i="1"/>
  <c r="BY40" i="1"/>
  <c r="BX40" i="1"/>
  <c r="BW40" i="1"/>
  <c r="BV40" i="1"/>
  <c r="BU40" i="1"/>
  <c r="AK40" i="1" s="1"/>
  <c r="BT40" i="1"/>
  <c r="AF40" i="1"/>
  <c r="Z40" i="1"/>
  <c r="T40" i="1"/>
  <c r="N40" i="1"/>
  <c r="DB40" i="1" s="1"/>
  <c r="AL40" i="1" s="1"/>
  <c r="CR39" i="1"/>
  <c r="CQ39" i="1"/>
  <c r="CP39" i="1"/>
  <c r="CO39" i="1"/>
  <c r="CN39" i="1"/>
  <c r="CL39" i="1"/>
  <c r="CK39" i="1"/>
  <c r="CJ39" i="1"/>
  <c r="CI39" i="1"/>
  <c r="CH39" i="1"/>
  <c r="CF39" i="1"/>
  <c r="CE39" i="1"/>
  <c r="CD39" i="1"/>
  <c r="CC39" i="1"/>
  <c r="BZ39" i="1"/>
  <c r="BY39" i="1"/>
  <c r="BX39" i="1"/>
  <c r="BW39" i="1"/>
  <c r="BV39" i="1"/>
  <c r="BU39" i="1"/>
  <c r="AK39" i="1" s="1"/>
  <c r="BT39" i="1"/>
  <c r="AF39" i="1"/>
  <c r="Z39" i="1"/>
  <c r="T39" i="1"/>
  <c r="N39" i="1"/>
  <c r="DB39" i="1" s="1"/>
  <c r="AL39" i="1" s="1"/>
  <c r="CR38" i="1"/>
  <c r="CQ38" i="1"/>
  <c r="CP38" i="1"/>
  <c r="CO38" i="1"/>
  <c r="CN38" i="1"/>
  <c r="CL38" i="1"/>
  <c r="CK38" i="1"/>
  <c r="CJ38" i="1"/>
  <c r="CI38" i="1"/>
  <c r="CH38" i="1"/>
  <c r="CF38" i="1"/>
  <c r="CE38" i="1"/>
  <c r="CD38" i="1"/>
  <c r="CC38" i="1"/>
  <c r="BZ38" i="1"/>
  <c r="BY38" i="1"/>
  <c r="BX38" i="1"/>
  <c r="BW38" i="1"/>
  <c r="BV38" i="1"/>
  <c r="BU38" i="1"/>
  <c r="AK38" i="1" s="1"/>
  <c r="BT38" i="1"/>
  <c r="AF38" i="1"/>
  <c r="Z38" i="1"/>
  <c r="T38" i="1"/>
  <c r="N38" i="1"/>
  <c r="DB38" i="1" s="1"/>
  <c r="AL38" i="1" s="1"/>
  <c r="CR37" i="1"/>
  <c r="CQ37" i="1"/>
  <c r="CP37" i="1"/>
  <c r="CO37" i="1"/>
  <c r="CN37" i="1"/>
  <c r="CL37" i="1"/>
  <c r="CK37" i="1"/>
  <c r="CJ37" i="1"/>
  <c r="CI37" i="1"/>
  <c r="CH37" i="1"/>
  <c r="CF37" i="1"/>
  <c r="CE37" i="1"/>
  <c r="CD37" i="1"/>
  <c r="CC37" i="1"/>
  <c r="BZ37" i="1"/>
  <c r="BY37" i="1"/>
  <c r="BX37" i="1"/>
  <c r="BW37" i="1"/>
  <c r="BV37" i="1"/>
  <c r="BU37" i="1"/>
  <c r="AK37" i="1" s="1"/>
  <c r="BT37" i="1"/>
  <c r="AF37" i="1"/>
  <c r="AF43" i="1" s="1"/>
  <c r="Z37" i="1"/>
  <c r="Z43" i="1" s="1"/>
  <c r="T37" i="1"/>
  <c r="N37" i="1"/>
  <c r="DB37" i="1" s="1"/>
  <c r="AL37" i="1" s="1"/>
  <c r="AF33" i="1"/>
  <c r="AE33" i="1"/>
  <c r="AD33" i="1"/>
  <c r="AC33" i="1"/>
  <c r="AB33" i="1"/>
  <c r="AA33" i="1"/>
  <c r="Y33" i="1"/>
  <c r="X33" i="1"/>
  <c r="W33" i="1"/>
  <c r="V33" i="1"/>
  <c r="U33" i="1"/>
  <c r="S33" i="1"/>
  <c r="R33" i="1"/>
  <c r="Q33" i="1"/>
  <c r="P33" i="1"/>
  <c r="M33" i="1"/>
  <c r="L33" i="1"/>
  <c r="K33" i="1"/>
  <c r="J33" i="1"/>
  <c r="I33" i="1"/>
  <c r="H33" i="1"/>
  <c r="G33" i="1"/>
  <c r="CR32" i="1"/>
  <c r="CQ32" i="1"/>
  <c r="CP32" i="1"/>
  <c r="CO32" i="1"/>
  <c r="CN32" i="1"/>
  <c r="CL32" i="1"/>
  <c r="CK32" i="1"/>
  <c r="CJ32" i="1"/>
  <c r="CI32" i="1"/>
  <c r="CH32" i="1"/>
  <c r="CF32" i="1"/>
  <c r="CE32" i="1"/>
  <c r="CD32" i="1"/>
  <c r="CC32" i="1"/>
  <c r="BZ32" i="1"/>
  <c r="BY32" i="1"/>
  <c r="BX32" i="1"/>
  <c r="BW32" i="1"/>
  <c r="AK32" i="1" s="1"/>
  <c r="BV32" i="1"/>
  <c r="BU32" i="1"/>
  <c r="BT32" i="1"/>
  <c r="AF32" i="1"/>
  <c r="Z32" i="1"/>
  <c r="T32" i="1"/>
  <c r="N32" i="1"/>
  <c r="CR31" i="1"/>
  <c r="CQ31" i="1"/>
  <c r="CP31" i="1"/>
  <c r="CO31" i="1"/>
  <c r="CN31" i="1"/>
  <c r="CL31" i="1"/>
  <c r="CK31" i="1"/>
  <c r="CJ31" i="1"/>
  <c r="CI31" i="1"/>
  <c r="CH31" i="1"/>
  <c r="CF31" i="1"/>
  <c r="CE31" i="1"/>
  <c r="CD31" i="1"/>
  <c r="CC31" i="1"/>
  <c r="BZ31" i="1"/>
  <c r="BY31" i="1"/>
  <c r="BX31" i="1"/>
  <c r="BW31" i="1"/>
  <c r="AK31" i="1" s="1"/>
  <c r="BV31" i="1"/>
  <c r="BU31" i="1"/>
  <c r="BT31" i="1"/>
  <c r="AF31" i="1"/>
  <c r="Z31" i="1"/>
  <c r="T31" i="1"/>
  <c r="N31" i="1"/>
  <c r="CR30" i="1"/>
  <c r="CQ30" i="1"/>
  <c r="CP30" i="1"/>
  <c r="CO30" i="1"/>
  <c r="CN30" i="1"/>
  <c r="CL30" i="1"/>
  <c r="CK30" i="1"/>
  <c r="CJ30" i="1"/>
  <c r="CI30" i="1"/>
  <c r="CH30" i="1"/>
  <c r="CF30" i="1"/>
  <c r="CE30" i="1"/>
  <c r="CD30" i="1"/>
  <c r="CC30" i="1"/>
  <c r="BZ30" i="1"/>
  <c r="BY30" i="1"/>
  <c r="BX30" i="1"/>
  <c r="BW30" i="1"/>
  <c r="BV30" i="1"/>
  <c r="BU30" i="1"/>
  <c r="BT30" i="1"/>
  <c r="AK30" i="1"/>
  <c r="AF30" i="1"/>
  <c r="Z30" i="1"/>
  <c r="T30" i="1"/>
  <c r="N30" i="1"/>
  <c r="DB30" i="1" s="1"/>
  <c r="AL30" i="1" s="1"/>
  <c r="CR29" i="1"/>
  <c r="CQ29" i="1"/>
  <c r="CP29" i="1"/>
  <c r="CO29" i="1"/>
  <c r="CN29" i="1"/>
  <c r="CL29" i="1"/>
  <c r="CK29" i="1"/>
  <c r="CJ29" i="1"/>
  <c r="CI29" i="1"/>
  <c r="CH29" i="1"/>
  <c r="CF29" i="1"/>
  <c r="CE29" i="1"/>
  <c r="CD29" i="1"/>
  <c r="CC29" i="1"/>
  <c r="BZ29" i="1"/>
  <c r="BY29" i="1"/>
  <c r="BX29" i="1"/>
  <c r="BW29" i="1"/>
  <c r="AK29" i="1" s="1"/>
  <c r="BV29" i="1"/>
  <c r="BU29" i="1"/>
  <c r="BT29" i="1"/>
  <c r="AF29" i="1"/>
  <c r="Z29" i="1"/>
  <c r="T29" i="1"/>
  <c r="N29" i="1"/>
  <c r="CR28" i="1"/>
  <c r="CQ28" i="1"/>
  <c r="CP28" i="1"/>
  <c r="CO28" i="1"/>
  <c r="CN28" i="1"/>
  <c r="CL28" i="1"/>
  <c r="CK28" i="1"/>
  <c r="CJ28" i="1"/>
  <c r="CI28" i="1"/>
  <c r="CH28" i="1"/>
  <c r="CF28" i="1"/>
  <c r="CE28" i="1"/>
  <c r="CD28" i="1"/>
  <c r="CC28" i="1"/>
  <c r="BZ28" i="1"/>
  <c r="BY28" i="1"/>
  <c r="BX28" i="1"/>
  <c r="BW28" i="1"/>
  <c r="AK28" i="1" s="1"/>
  <c r="BV28" i="1"/>
  <c r="BU28" i="1"/>
  <c r="BT28" i="1"/>
  <c r="AF28" i="1"/>
  <c r="Z28" i="1"/>
  <c r="T28" i="1"/>
  <c r="N28" i="1"/>
  <c r="CR27" i="1"/>
  <c r="CQ27" i="1"/>
  <c r="CP27" i="1"/>
  <c r="CO27" i="1"/>
  <c r="CN27" i="1"/>
  <c r="CL27" i="1"/>
  <c r="CK27" i="1"/>
  <c r="CJ27" i="1"/>
  <c r="CI27" i="1"/>
  <c r="CH27" i="1"/>
  <c r="CF27" i="1"/>
  <c r="CE27" i="1"/>
  <c r="CD27" i="1"/>
  <c r="CC27" i="1"/>
  <c r="BZ27" i="1"/>
  <c r="BY27" i="1"/>
  <c r="BX27" i="1"/>
  <c r="BW27" i="1"/>
  <c r="AK27" i="1" s="1"/>
  <c r="BV27" i="1"/>
  <c r="BU27" i="1"/>
  <c r="BT27" i="1"/>
  <c r="AF27" i="1"/>
  <c r="Z27" i="1"/>
  <c r="Z33" i="1" s="1"/>
  <c r="T27" i="1"/>
  <c r="T33" i="1" s="1"/>
  <c r="N27" i="1"/>
  <c r="AE24" i="1"/>
  <c r="AD24" i="1"/>
  <c r="AC24" i="1"/>
  <c r="AB24" i="1"/>
  <c r="AA24" i="1"/>
  <c r="Y24" i="1"/>
  <c r="X24" i="1"/>
  <c r="W24" i="1"/>
  <c r="V24" i="1"/>
  <c r="U24" i="1"/>
  <c r="T24" i="1"/>
  <c r="S24" i="1"/>
  <c r="R24" i="1"/>
  <c r="Q24" i="1"/>
  <c r="P24" i="1"/>
  <c r="M24" i="1"/>
  <c r="L24" i="1"/>
  <c r="K24" i="1"/>
  <c r="J24" i="1"/>
  <c r="I24" i="1"/>
  <c r="H24" i="1"/>
  <c r="G24" i="1"/>
  <c r="N24" i="1" s="1"/>
  <c r="CR23" i="1"/>
  <c r="CQ23" i="1"/>
  <c r="CP23" i="1"/>
  <c r="CO23" i="1"/>
  <c r="CN23" i="1"/>
  <c r="CL23" i="1"/>
  <c r="CK23" i="1"/>
  <c r="CJ23" i="1"/>
  <c r="CI23" i="1"/>
  <c r="CH23" i="1"/>
  <c r="CF23" i="1"/>
  <c r="CE23" i="1"/>
  <c r="CD23" i="1"/>
  <c r="CC23" i="1"/>
  <c r="BZ23" i="1"/>
  <c r="BY23" i="1"/>
  <c r="BX23" i="1"/>
  <c r="BW23" i="1"/>
  <c r="BV23" i="1"/>
  <c r="BU23" i="1"/>
  <c r="BT23" i="1"/>
  <c r="AK23" i="1"/>
  <c r="AF23" i="1"/>
  <c r="Z23" i="1"/>
  <c r="T23" i="1"/>
  <c r="N23" i="1"/>
  <c r="DB23" i="1" s="1"/>
  <c r="AL23" i="1" s="1"/>
  <c r="CR22" i="1"/>
  <c r="CQ22" i="1"/>
  <c r="CP22" i="1"/>
  <c r="CO22" i="1"/>
  <c r="CN22" i="1"/>
  <c r="CL22" i="1"/>
  <c r="CK22" i="1"/>
  <c r="CJ22" i="1"/>
  <c r="CI22" i="1"/>
  <c r="CH22" i="1"/>
  <c r="CF22" i="1"/>
  <c r="CE22" i="1"/>
  <c r="CD22" i="1"/>
  <c r="CC22" i="1"/>
  <c r="BZ22" i="1"/>
  <c r="BY22" i="1"/>
  <c r="BX22" i="1"/>
  <c r="BW22" i="1"/>
  <c r="BV22" i="1"/>
  <c r="BU22" i="1"/>
  <c r="AK22" i="1" s="1"/>
  <c r="BT22" i="1"/>
  <c r="AF22" i="1"/>
  <c r="DB22" i="1" s="1"/>
  <c r="AL22" i="1" s="1"/>
  <c r="Z22" i="1"/>
  <c r="T22" i="1"/>
  <c r="N22" i="1"/>
  <c r="DB21" i="1"/>
  <c r="AL21" i="1" s="1"/>
  <c r="CR21" i="1"/>
  <c r="CQ21" i="1"/>
  <c r="CP21" i="1"/>
  <c r="CO21" i="1"/>
  <c r="CN21" i="1"/>
  <c r="CL21" i="1"/>
  <c r="CK21" i="1"/>
  <c r="CJ21" i="1"/>
  <c r="CI21" i="1"/>
  <c r="CH21" i="1"/>
  <c r="CF21" i="1"/>
  <c r="CE21" i="1"/>
  <c r="CD21" i="1"/>
  <c r="CC21" i="1"/>
  <c r="BZ21" i="1"/>
  <c r="BY21" i="1"/>
  <c r="BX21" i="1"/>
  <c r="BW21" i="1"/>
  <c r="BV21" i="1"/>
  <c r="BU21" i="1"/>
  <c r="AK21" i="1" s="1"/>
  <c r="BT21" i="1"/>
  <c r="AF21" i="1"/>
  <c r="Z21" i="1"/>
  <c r="T21" i="1"/>
  <c r="N21" i="1"/>
  <c r="CR20" i="1"/>
  <c r="CQ20" i="1"/>
  <c r="CP20" i="1"/>
  <c r="CO20" i="1"/>
  <c r="CN20" i="1"/>
  <c r="CL20" i="1"/>
  <c r="CK20" i="1"/>
  <c r="CJ20" i="1"/>
  <c r="CI20" i="1"/>
  <c r="CH20" i="1"/>
  <c r="CF20" i="1"/>
  <c r="CE20" i="1"/>
  <c r="CD20" i="1"/>
  <c r="CC20" i="1"/>
  <c r="BZ20" i="1"/>
  <c r="BY20" i="1"/>
  <c r="BX20" i="1"/>
  <c r="BW20" i="1"/>
  <c r="BV20" i="1"/>
  <c r="BU20" i="1"/>
  <c r="BT20" i="1"/>
  <c r="AK20" i="1"/>
  <c r="AF20" i="1"/>
  <c r="Z20" i="1"/>
  <c r="T20" i="1"/>
  <c r="N20" i="1"/>
  <c r="DB20" i="1" s="1"/>
  <c r="AL20" i="1" s="1"/>
  <c r="CR19" i="1"/>
  <c r="CQ19" i="1"/>
  <c r="CP19" i="1"/>
  <c r="CO19" i="1"/>
  <c r="CN19" i="1"/>
  <c r="CL19" i="1"/>
  <c r="CK19" i="1"/>
  <c r="CJ19" i="1"/>
  <c r="CI19" i="1"/>
  <c r="CH19" i="1"/>
  <c r="CF19" i="1"/>
  <c r="CE19" i="1"/>
  <c r="CD19" i="1"/>
  <c r="CC19" i="1"/>
  <c r="BZ19" i="1"/>
  <c r="BY19" i="1"/>
  <c r="BX19" i="1"/>
  <c r="BW19" i="1"/>
  <c r="BV19" i="1"/>
  <c r="BU19" i="1"/>
  <c r="BT19" i="1"/>
  <c r="AK19" i="1"/>
  <c r="AF19" i="1"/>
  <c r="Z19" i="1"/>
  <c r="T19" i="1"/>
  <c r="N19" i="1"/>
  <c r="DB19" i="1" s="1"/>
  <c r="AL19" i="1" s="1"/>
  <c r="CR18" i="1"/>
  <c r="CQ18" i="1"/>
  <c r="CP18" i="1"/>
  <c r="CO18" i="1"/>
  <c r="CN18" i="1"/>
  <c r="CL18" i="1"/>
  <c r="CK18" i="1"/>
  <c r="CJ18" i="1"/>
  <c r="CI18" i="1"/>
  <c r="CH18" i="1"/>
  <c r="CF18" i="1"/>
  <c r="CE18" i="1"/>
  <c r="CD18" i="1"/>
  <c r="CC18" i="1"/>
  <c r="BZ18" i="1"/>
  <c r="BY18" i="1"/>
  <c r="BX18" i="1"/>
  <c r="BW18" i="1"/>
  <c r="BV18" i="1"/>
  <c r="BU18" i="1"/>
  <c r="AK18" i="1" s="1"/>
  <c r="BT18" i="1"/>
  <c r="AF18" i="1"/>
  <c r="DB18" i="1" s="1"/>
  <c r="AL18" i="1" s="1"/>
  <c r="Z18" i="1"/>
  <c r="Z24" i="1" s="1"/>
  <c r="T18" i="1"/>
  <c r="N18" i="1"/>
  <c r="AE14" i="1"/>
  <c r="AD14" i="1"/>
  <c r="AC14" i="1"/>
  <c r="AB14" i="1"/>
  <c r="AA14" i="1"/>
  <c r="Y14" i="1"/>
  <c r="X14" i="1"/>
  <c r="W14" i="1"/>
  <c r="V14" i="1"/>
  <c r="U14" i="1"/>
  <c r="S14" i="1"/>
  <c r="R14" i="1"/>
  <c r="Q14" i="1"/>
  <c r="P14" i="1"/>
  <c r="M14" i="1"/>
  <c r="L14" i="1"/>
  <c r="K14" i="1"/>
  <c r="J14" i="1"/>
  <c r="I14" i="1"/>
  <c r="H14" i="1"/>
  <c r="G14" i="1"/>
  <c r="N14" i="1" s="1"/>
  <c r="DB15" i="1" s="1"/>
  <c r="AL15" i="1" s="1"/>
  <c r="CR13" i="1"/>
  <c r="CQ13" i="1"/>
  <c r="CP13" i="1"/>
  <c r="CO13" i="1"/>
  <c r="CN13" i="1"/>
  <c r="CL13" i="1"/>
  <c r="CK13" i="1"/>
  <c r="CJ13" i="1"/>
  <c r="CI13" i="1"/>
  <c r="CH13" i="1"/>
  <c r="CF13" i="1"/>
  <c r="CE13" i="1"/>
  <c r="CD13" i="1"/>
  <c r="CC13" i="1"/>
  <c r="BZ13" i="1"/>
  <c r="BY13" i="1"/>
  <c r="BX13" i="1"/>
  <c r="BW13" i="1"/>
  <c r="AK13" i="1" s="1"/>
  <c r="BV13" i="1"/>
  <c r="BU13" i="1"/>
  <c r="BT13" i="1"/>
  <c r="AF13" i="1"/>
  <c r="Z13" i="1"/>
  <c r="T13" i="1"/>
  <c r="N13" i="1"/>
  <c r="CR12" i="1"/>
  <c r="CQ12" i="1"/>
  <c r="CP12" i="1"/>
  <c r="CO12" i="1"/>
  <c r="CN12" i="1"/>
  <c r="CL12" i="1"/>
  <c r="CK12" i="1"/>
  <c r="CJ12" i="1"/>
  <c r="CI12" i="1"/>
  <c r="CH12" i="1"/>
  <c r="CF12" i="1"/>
  <c r="CE12" i="1"/>
  <c r="CD12" i="1"/>
  <c r="CC12" i="1"/>
  <c r="BZ12" i="1"/>
  <c r="BY12" i="1"/>
  <c r="BX12" i="1"/>
  <c r="BW12" i="1"/>
  <c r="AK12" i="1" s="1"/>
  <c r="BV12" i="1"/>
  <c r="BU12" i="1"/>
  <c r="BT12" i="1"/>
  <c r="AF12" i="1"/>
  <c r="Z12" i="1"/>
  <c r="T12" i="1"/>
  <c r="N12" i="1"/>
  <c r="CR11" i="1"/>
  <c r="CQ11" i="1"/>
  <c r="CP11" i="1"/>
  <c r="CO11" i="1"/>
  <c r="CN11" i="1"/>
  <c r="CL11" i="1"/>
  <c r="CK11" i="1"/>
  <c r="CJ11" i="1"/>
  <c r="CI11" i="1"/>
  <c r="CH11" i="1"/>
  <c r="CF11" i="1"/>
  <c r="CE11" i="1"/>
  <c r="CD11" i="1"/>
  <c r="CC11" i="1"/>
  <c r="BZ11" i="1"/>
  <c r="BY11" i="1"/>
  <c r="BX11" i="1"/>
  <c r="BW11" i="1"/>
  <c r="BV11" i="1"/>
  <c r="BU11" i="1"/>
  <c r="BT11" i="1"/>
  <c r="AK11" i="1"/>
  <c r="AF11" i="1"/>
  <c r="Z11" i="1"/>
  <c r="T11" i="1"/>
  <c r="T14" i="1" s="1"/>
  <c r="N11" i="1"/>
  <c r="DB11" i="1" s="1"/>
  <c r="AL11" i="1" s="1"/>
  <c r="CR10" i="1"/>
  <c r="CQ10" i="1"/>
  <c r="CP10" i="1"/>
  <c r="CO10" i="1"/>
  <c r="CN10" i="1"/>
  <c r="CL10" i="1"/>
  <c r="CK10" i="1"/>
  <c r="CJ10" i="1"/>
  <c r="CI10" i="1"/>
  <c r="CH10" i="1"/>
  <c r="CF10" i="1"/>
  <c r="CE10" i="1"/>
  <c r="CD10" i="1"/>
  <c r="CC10" i="1"/>
  <c r="BZ10" i="1"/>
  <c r="BY10" i="1"/>
  <c r="BX10" i="1"/>
  <c r="BW10" i="1"/>
  <c r="BV10" i="1"/>
  <c r="BU10" i="1"/>
  <c r="BT10" i="1"/>
  <c r="AK10" i="1"/>
  <c r="AF10" i="1"/>
  <c r="Z10" i="1"/>
  <c r="T10" i="1"/>
  <c r="N10" i="1"/>
  <c r="DB10" i="1" s="1"/>
  <c r="AL10" i="1" s="1"/>
  <c r="CR9" i="1"/>
  <c r="CQ9" i="1"/>
  <c r="CP9" i="1"/>
  <c r="CO9" i="1"/>
  <c r="CN9" i="1"/>
  <c r="CL9" i="1"/>
  <c r="CK9" i="1"/>
  <c r="CJ9" i="1"/>
  <c r="CI9" i="1"/>
  <c r="CH9" i="1"/>
  <c r="CF9" i="1"/>
  <c r="CE9" i="1"/>
  <c r="CD9" i="1"/>
  <c r="CC9" i="1"/>
  <c r="BZ9" i="1"/>
  <c r="BY9" i="1"/>
  <c r="BX9" i="1"/>
  <c r="BW9" i="1"/>
  <c r="BV9" i="1"/>
  <c r="BU9" i="1"/>
  <c r="BT9" i="1"/>
  <c r="AK9" i="1" s="1"/>
  <c r="AF9" i="1"/>
  <c r="Z9" i="1"/>
  <c r="T9" i="1"/>
  <c r="N9" i="1"/>
  <c r="CR8" i="1"/>
  <c r="CQ8" i="1"/>
  <c r="CP8" i="1"/>
  <c r="CO8" i="1"/>
  <c r="CN8" i="1"/>
  <c r="CL8" i="1"/>
  <c r="CK8" i="1"/>
  <c r="CJ8" i="1"/>
  <c r="CI8" i="1"/>
  <c r="CH8" i="1"/>
  <c r="CF8" i="1"/>
  <c r="CE8" i="1"/>
  <c r="CD8" i="1"/>
  <c r="CC8" i="1"/>
  <c r="BZ8" i="1"/>
  <c r="BY8" i="1"/>
  <c r="BX8" i="1"/>
  <c r="BW8" i="1"/>
  <c r="BV8" i="1"/>
  <c r="BU8" i="1"/>
  <c r="BT8" i="1"/>
  <c r="AK8" i="1" s="1"/>
  <c r="AF8" i="1"/>
  <c r="AF14" i="1" s="1"/>
  <c r="Z8" i="1"/>
  <c r="Z14" i="1" s="1"/>
  <c r="T8" i="1"/>
  <c r="N8" i="1"/>
  <c r="BQ1" i="1"/>
  <c r="AF1" i="1"/>
  <c r="AL164" i="1" l="1"/>
  <c r="AK169" i="1"/>
  <c r="DB24" i="1"/>
  <c r="AL24" i="1" s="1"/>
  <c r="DB9" i="1"/>
  <c r="AL9" i="1" s="1"/>
  <c r="DB13" i="1"/>
  <c r="AL13" i="1" s="1"/>
  <c r="DB29" i="1"/>
  <c r="AL29" i="1" s="1"/>
  <c r="N33" i="1"/>
  <c r="DB62" i="1"/>
  <c r="AL62" i="1" s="1"/>
  <c r="DB72" i="1"/>
  <c r="AL72" i="1" s="1"/>
  <c r="DB138" i="1"/>
  <c r="AL138" i="1" s="1"/>
  <c r="DB8" i="1"/>
  <c r="DB12" i="1"/>
  <c r="AL12" i="1" s="1"/>
  <c r="AF24" i="1"/>
  <c r="DB28" i="1"/>
  <c r="AL28" i="1" s="1"/>
  <c r="DB32" i="1"/>
  <c r="AL32" i="1" s="1"/>
  <c r="DB53" i="1"/>
  <c r="AL53" i="1" s="1"/>
  <c r="DB52" i="1"/>
  <c r="AL52" i="1" s="1"/>
  <c r="DB81" i="1"/>
  <c r="AL81" i="1" s="1"/>
  <c r="DB27" i="1"/>
  <c r="AL27" i="1" s="1"/>
  <c r="DB31" i="1"/>
  <c r="AL31" i="1" s="1"/>
  <c r="DB43" i="1"/>
  <c r="AL43" i="1" s="1"/>
  <c r="DB91" i="1"/>
  <c r="AL91" i="1" s="1"/>
  <c r="DB148" i="1"/>
  <c r="AL148" i="1" s="1"/>
  <c r="DB147" i="1"/>
  <c r="AL147" i="1" s="1"/>
  <c r="DB14" i="1"/>
  <c r="AL14" i="1" s="1"/>
  <c r="DB110" i="1"/>
  <c r="AL110" i="1" s="1"/>
  <c r="DB109" i="1"/>
  <c r="AL109" i="1" s="1"/>
  <c r="DB129" i="1"/>
  <c r="AL129" i="1" s="1"/>
  <c r="AK70" i="1"/>
  <c r="DB75" i="1"/>
  <c r="AL75" i="1" s="1"/>
  <c r="DB79" i="1"/>
  <c r="AL79" i="1" s="1"/>
  <c r="AK85" i="1"/>
  <c r="AK89" i="1"/>
  <c r="DB94" i="1"/>
  <c r="AL94" i="1" s="1"/>
  <c r="AK95" i="1"/>
  <c r="AK97" i="1"/>
  <c r="AK99" i="1"/>
  <c r="AK104" i="1"/>
  <c r="AK106" i="1"/>
  <c r="AK108" i="1"/>
  <c r="T119" i="1"/>
  <c r="AK113" i="1"/>
  <c r="AK115" i="1"/>
  <c r="AK117" i="1"/>
  <c r="AK122" i="1"/>
  <c r="AK124" i="1"/>
  <c r="AK126" i="1"/>
  <c r="AK133" i="1"/>
  <c r="AK135" i="1"/>
  <c r="AK137" i="1"/>
  <c r="AK142" i="1"/>
  <c r="AK144" i="1"/>
  <c r="AK146" i="1"/>
  <c r="T157" i="1"/>
  <c r="DB157" i="1" s="1"/>
  <c r="AL157" i="1" s="1"/>
  <c r="AK151" i="1"/>
  <c r="AK153" i="1"/>
  <c r="AK155" i="1"/>
  <c r="AL167" i="1"/>
  <c r="AF71" i="1"/>
  <c r="DB71" i="1" s="1"/>
  <c r="AL71" i="1" s="1"/>
  <c r="AK69" i="1"/>
  <c r="DB78" i="1"/>
  <c r="AL78" i="1" s="1"/>
  <c r="T90" i="1"/>
  <c r="AK84" i="1"/>
  <c r="AK88" i="1"/>
  <c r="T100" i="1"/>
  <c r="DB96" i="1"/>
  <c r="AL96" i="1" s="1"/>
  <c r="DB98" i="1"/>
  <c r="AL98" i="1" s="1"/>
  <c r="N100" i="1"/>
  <c r="DB104" i="1"/>
  <c r="AL104" i="1" s="1"/>
  <c r="DB114" i="1"/>
  <c r="AL114" i="1" s="1"/>
  <c r="DB116" i="1"/>
  <c r="AL116" i="1" s="1"/>
  <c r="DB118" i="1"/>
  <c r="AL118" i="1" s="1"/>
  <c r="DB122" i="1"/>
  <c r="AL122" i="1" s="1"/>
  <c r="DB156" i="1"/>
  <c r="AL156" i="1" s="1"/>
  <c r="DB84" i="1"/>
  <c r="AL84" i="1" s="1"/>
  <c r="AK132" i="1"/>
  <c r="AK134" i="1"/>
  <c r="AK136" i="1"/>
  <c r="AK152" i="1"/>
  <c r="AK154" i="1"/>
  <c r="AK67" i="1"/>
  <c r="DB68" i="1"/>
  <c r="AL68" i="1" s="1"/>
  <c r="AF90" i="1"/>
  <c r="DB90" i="1" s="1"/>
  <c r="AL90" i="1" s="1"/>
  <c r="AK86" i="1"/>
  <c r="DB103" i="1"/>
  <c r="AL103" i="1" s="1"/>
  <c r="DB113" i="1"/>
  <c r="AL113" i="1" s="1"/>
  <c r="DB115" i="1"/>
  <c r="AL115" i="1" s="1"/>
  <c r="DB117" i="1"/>
  <c r="AL117" i="1" s="1"/>
  <c r="N119" i="1"/>
  <c r="DB119" i="1" s="1"/>
  <c r="AL119" i="1" s="1"/>
  <c r="AF128" i="1"/>
  <c r="DB128" i="1" s="1"/>
  <c r="AL128" i="1" s="1"/>
  <c r="DB133" i="1"/>
  <c r="AL133" i="1" s="1"/>
  <c r="DB135" i="1"/>
  <c r="AL135" i="1" s="1"/>
  <c r="DB137" i="1"/>
  <c r="AL137" i="1" s="1"/>
  <c r="DB141" i="1"/>
  <c r="AL141" i="1" s="1"/>
  <c r="DB151" i="1"/>
  <c r="AL151" i="1" s="1"/>
  <c r="DB153" i="1"/>
  <c r="AL153" i="1" s="1"/>
  <c r="DB100" i="1" l="1"/>
  <c r="AL100" i="1" s="1"/>
  <c r="CV174" i="1"/>
  <c r="AL8" i="1"/>
  <c r="DB33" i="1"/>
  <c r="AL33" i="1" s="1"/>
  <c r="DB34" i="1"/>
  <c r="AL34" i="1" s="1"/>
</calcChain>
</file>

<file path=xl/sharedStrings.xml><?xml version="1.0" encoding="utf-8"?>
<sst xmlns="http://schemas.openxmlformats.org/spreadsheetml/2006/main" count="993" uniqueCount="537">
  <si>
    <t>WWn4 - Wholesale wastewater sewage treatment (potential explanatory variables)</t>
  </si>
  <si>
    <t>Data validation</t>
  </si>
  <si>
    <t>Item references</t>
  </si>
  <si>
    <t>Treatment categories</t>
  </si>
  <si>
    <t>Treatment works consents</t>
  </si>
  <si>
    <t>Primary</t>
  </si>
  <si>
    <t>Secondary</t>
  </si>
  <si>
    <t>Tertiary</t>
  </si>
  <si>
    <t>Total</t>
  </si>
  <si>
    <t>Phosphorus</t>
  </si>
  <si>
    <r>
      <t>BOD</t>
    </r>
    <r>
      <rPr>
        <b/>
        <vertAlign val="subscript"/>
        <sz val="10"/>
        <color rgb="FF0078C9"/>
        <rFont val="Gill Sans MT"/>
        <family val="2"/>
      </rPr>
      <t>5</t>
    </r>
  </si>
  <si>
    <t>Ammonia</t>
  </si>
  <si>
    <t>Calculation, copy or download rule</t>
  </si>
  <si>
    <t>Validation description</t>
  </si>
  <si>
    <t>Completion</t>
  </si>
  <si>
    <t>Validations</t>
  </si>
  <si>
    <t>Completion checks</t>
  </si>
  <si>
    <t>Validation checks</t>
  </si>
  <si>
    <t>Line description</t>
  </si>
  <si>
    <t>Unit</t>
  </si>
  <si>
    <t>DPs</t>
  </si>
  <si>
    <t>Activated Sludge</t>
  </si>
  <si>
    <t>Biological</t>
  </si>
  <si>
    <t>A1</t>
  </si>
  <si>
    <t>A2</t>
  </si>
  <si>
    <t>B1</t>
  </si>
  <si>
    <t>B2</t>
  </si>
  <si>
    <t>&lt;=0.5mg/l</t>
  </si>
  <si>
    <t>&gt;0.5 to &lt;=1mg/l</t>
  </si>
  <si>
    <t>&gt;1mg/l</t>
  </si>
  <si>
    <t>No permit</t>
  </si>
  <si>
    <t>&lt;=7mg/l</t>
  </si>
  <si>
    <t>&gt;7 to &lt;=10mg/l</t>
  </si>
  <si>
    <t>&gt;10 to &lt;=20mg/l</t>
  </si>
  <si>
    <t>&gt;20mg/l</t>
  </si>
  <si>
    <t>&lt;=1mg/l</t>
  </si>
  <si>
    <t>&gt;1 to &lt;=3mg/l</t>
  </si>
  <si>
    <t>&gt;3 to &lt;=10mg/l</t>
  </si>
  <si>
    <t>&gt;10mg/l</t>
  </si>
  <si>
    <t>Please complete all cells in row</t>
  </si>
  <si>
    <t>A</t>
  </si>
  <si>
    <t>Load received at sewage treatment works in 2024-25</t>
  </si>
  <si>
    <t>Load received by STWs in size band 1</t>
  </si>
  <si>
    <t>See item</t>
  </si>
  <si>
    <r>
      <t>kg BOD</t>
    </r>
    <r>
      <rPr>
        <vertAlign val="subscript"/>
        <sz val="10"/>
        <color indexed="8"/>
        <rFont val="Gill Sans MT"/>
        <family val="2"/>
      </rPr>
      <t>5</t>
    </r>
    <r>
      <rPr>
        <sz val="10"/>
        <color indexed="8"/>
        <rFont val="Gill Sans MT"/>
        <family val="2"/>
      </rPr>
      <t>/day</t>
    </r>
  </si>
  <si>
    <t>Column N,T, Z &amp; AF should all be equal</t>
  </si>
  <si>
    <t>STWD001</t>
  </si>
  <si>
    <t>STWD002</t>
  </si>
  <si>
    <t>STWD003</t>
  </si>
  <si>
    <t>STWD004</t>
  </si>
  <si>
    <t>STWD005</t>
  </si>
  <si>
    <t>STWD006</t>
  </si>
  <si>
    <t>STWD007</t>
  </si>
  <si>
    <t>STWD012</t>
  </si>
  <si>
    <t>STWDP001</t>
  </si>
  <si>
    <t>STWDP002</t>
  </si>
  <si>
    <t>STWDP003</t>
  </si>
  <si>
    <t>STWDP004</t>
  </si>
  <si>
    <t>STWDP005</t>
  </si>
  <si>
    <t>STWDB001</t>
  </si>
  <si>
    <t>STWDB002</t>
  </si>
  <si>
    <t>STWDB003</t>
  </si>
  <si>
    <t>STWDB004</t>
  </si>
  <si>
    <t>STWDB005</t>
  </si>
  <si>
    <t>STWDB006</t>
  </si>
  <si>
    <t>STWDA001</t>
  </si>
  <si>
    <t>STWDA002</t>
  </si>
  <si>
    <t>STWDA003</t>
  </si>
  <si>
    <t>STWDA004</t>
  </si>
  <si>
    <t>STWDA005</t>
  </si>
  <si>
    <t>STWDA006</t>
  </si>
  <si>
    <t>Load received by STWs in size band 2</t>
  </si>
  <si>
    <t>references</t>
  </si>
  <si>
    <t>STWD015</t>
  </si>
  <si>
    <t>STWD016</t>
  </si>
  <si>
    <t>STWD017</t>
  </si>
  <si>
    <t>STWD018</t>
  </si>
  <si>
    <t>STWD019</t>
  </si>
  <si>
    <t>STWD020</t>
  </si>
  <si>
    <t>STWD021</t>
  </si>
  <si>
    <t>STWD026</t>
  </si>
  <si>
    <t>STWDP015</t>
  </si>
  <si>
    <t>STWDP016</t>
  </si>
  <si>
    <t>STWDP017</t>
  </si>
  <si>
    <t>STWDP018</t>
  </si>
  <si>
    <t>STWDP019</t>
  </si>
  <si>
    <t>STWDB015</t>
  </si>
  <si>
    <t>STWDB016</t>
  </si>
  <si>
    <t>STWDB017</t>
  </si>
  <si>
    <t>STWDB018</t>
  </si>
  <si>
    <t>STWDB019</t>
  </si>
  <si>
    <t>STWDB020</t>
  </si>
  <si>
    <t>STWDA015</t>
  </si>
  <si>
    <t>STWDA016</t>
  </si>
  <si>
    <t>STWDA017</t>
  </si>
  <si>
    <t>STWDA018</t>
  </si>
  <si>
    <t>STWDA019</t>
  </si>
  <si>
    <t>STWDA020</t>
  </si>
  <si>
    <t>Load received by STWs in size band 3</t>
  </si>
  <si>
    <t>in columns</t>
  </si>
  <si>
    <t>STWD029</t>
  </si>
  <si>
    <t>STWD030</t>
  </si>
  <si>
    <t>STWD031</t>
  </si>
  <si>
    <t>STWD032</t>
  </si>
  <si>
    <t>STWD033</t>
  </si>
  <si>
    <t>STWD034</t>
  </si>
  <si>
    <t>STWD035</t>
  </si>
  <si>
    <t>STWD040</t>
  </si>
  <si>
    <t>STWDP029</t>
  </si>
  <si>
    <t>STWDP030</t>
  </si>
  <si>
    <t>STWDP031</t>
  </si>
  <si>
    <t>STWDP032</t>
  </si>
  <si>
    <t>STWDP033</t>
  </si>
  <si>
    <t>STWDB029</t>
  </si>
  <si>
    <t>STWDB030</t>
  </si>
  <si>
    <t>STWDB031</t>
  </si>
  <si>
    <t>STWDB032</t>
  </si>
  <si>
    <t>STWDB033</t>
  </si>
  <si>
    <t>STWDB034</t>
  </si>
  <si>
    <t>STWDA029</t>
  </si>
  <si>
    <t>STWDA030</t>
  </si>
  <si>
    <t>STWDA031</t>
  </si>
  <si>
    <t>STWDA032</t>
  </si>
  <si>
    <t>STWDA033</t>
  </si>
  <si>
    <t>STWDA034</t>
  </si>
  <si>
    <t>Load received by STWs in size band 4</t>
  </si>
  <si>
    <t>AN to BQ</t>
  </si>
  <si>
    <t>STWD043</t>
  </si>
  <si>
    <t>STWD044</t>
  </si>
  <si>
    <t>STWD045</t>
  </si>
  <si>
    <t>STWD046</t>
  </si>
  <si>
    <t>STWD047</t>
  </si>
  <si>
    <t>STWD048</t>
  </si>
  <si>
    <t>STWD049</t>
  </si>
  <si>
    <t>STWD054</t>
  </si>
  <si>
    <t>STWDP043</t>
  </si>
  <si>
    <t>STWDP044</t>
  </si>
  <si>
    <t>STWDP045</t>
  </si>
  <si>
    <t>STWDP046</t>
  </si>
  <si>
    <t>STWDP047</t>
  </si>
  <si>
    <t>STWDB043</t>
  </si>
  <si>
    <t>STWDB044</t>
  </si>
  <si>
    <t>STWDB045</t>
  </si>
  <si>
    <t>STWDB046</t>
  </si>
  <si>
    <t>STWDB047</t>
  </si>
  <si>
    <t>STWDB048</t>
  </si>
  <si>
    <t>STWDA043</t>
  </si>
  <si>
    <t>STWDA044</t>
  </si>
  <si>
    <t>STWDA045</t>
  </si>
  <si>
    <t>STWDA046</t>
  </si>
  <si>
    <t>STWDA047</t>
  </si>
  <si>
    <t>STWDA048</t>
  </si>
  <si>
    <t>Load received by STWs in size band 5</t>
  </si>
  <si>
    <t>STWD057</t>
  </si>
  <si>
    <t>STWD058</t>
  </si>
  <si>
    <t>STWD059</t>
  </si>
  <si>
    <t>STWD060</t>
  </si>
  <si>
    <t>STWD061</t>
  </si>
  <si>
    <t>STWD062</t>
  </si>
  <si>
    <t>STWD063</t>
  </si>
  <si>
    <t>STWD068</t>
  </si>
  <si>
    <t>STWDP057</t>
  </si>
  <si>
    <t>STWDP058</t>
  </si>
  <si>
    <t>STWDP059</t>
  </si>
  <si>
    <t>STWDP060</t>
  </si>
  <si>
    <t>STWDP061</t>
  </si>
  <si>
    <t>STWDB057</t>
  </si>
  <si>
    <t>STWDB058</t>
  </si>
  <si>
    <t>STWDB059</t>
  </si>
  <si>
    <t>STWDB060</t>
  </si>
  <si>
    <t>STWDB061</t>
  </si>
  <si>
    <t>STWDB062</t>
  </si>
  <si>
    <t>STWDA057</t>
  </si>
  <si>
    <t>STWDA058</t>
  </si>
  <si>
    <t>STWDA059</t>
  </si>
  <si>
    <t>STWDA060</t>
  </si>
  <si>
    <t>STWDA061</t>
  </si>
  <si>
    <t>STWDA062</t>
  </si>
  <si>
    <t>Load received by STWs above size band 5</t>
  </si>
  <si>
    <t>STWD101</t>
  </si>
  <si>
    <t>STWD102</t>
  </si>
  <si>
    <t>STWD103</t>
  </si>
  <si>
    <t>STWD104</t>
  </si>
  <si>
    <t>STWD105</t>
  </si>
  <si>
    <t>STWD106</t>
  </si>
  <si>
    <t>STWD107</t>
  </si>
  <si>
    <t>STWD108</t>
  </si>
  <si>
    <t>STWDP101</t>
  </si>
  <si>
    <t>STWDP102</t>
  </si>
  <si>
    <t>STWDP103</t>
  </si>
  <si>
    <t>STWDP104</t>
  </si>
  <si>
    <t>STWDP105</t>
  </si>
  <si>
    <t>STWDB101</t>
  </si>
  <si>
    <t>STWDB102</t>
  </si>
  <si>
    <t>STWDB103</t>
  </si>
  <si>
    <t>STWDB104</t>
  </si>
  <si>
    <t>STWDB105</t>
  </si>
  <si>
    <t>STWDB106</t>
  </si>
  <si>
    <t>STWDA101</t>
  </si>
  <si>
    <t>STWDA102</t>
  </si>
  <si>
    <t>STWDA103</t>
  </si>
  <si>
    <t>STWDA104</t>
  </si>
  <si>
    <t>STWDA105</t>
  </si>
  <si>
    <t>STWDA106</t>
  </si>
  <si>
    <t>Total load received</t>
  </si>
  <si>
    <t>Sum of lines 1 to 6.</t>
  </si>
  <si>
    <t>STWD121</t>
  </si>
  <si>
    <t>STWD122</t>
  </si>
  <si>
    <t>STWD123</t>
  </si>
  <si>
    <t>STWD124</t>
  </si>
  <si>
    <t>STWD125</t>
  </si>
  <si>
    <t>STWD126</t>
  </si>
  <si>
    <t>STWD127</t>
  </si>
  <si>
    <t>STWD128</t>
  </si>
  <si>
    <t>STWDP121</t>
  </si>
  <si>
    <t>STWDP122</t>
  </si>
  <si>
    <t>STWDP123</t>
  </si>
  <si>
    <t>STWDP124</t>
  </si>
  <si>
    <t>STWDP125</t>
  </si>
  <si>
    <t>STWDB121</t>
  </si>
  <si>
    <t>STWDB122</t>
  </si>
  <si>
    <t>STWDB123</t>
  </si>
  <si>
    <t>STWDB124</t>
  </si>
  <si>
    <t>STWDB125</t>
  </si>
  <si>
    <t>STWDB126</t>
  </si>
  <si>
    <t>STWDA121</t>
  </si>
  <si>
    <t>STWDA122</t>
  </si>
  <si>
    <t>STWDA123</t>
  </si>
  <si>
    <t>STWDA124</t>
  </si>
  <si>
    <t>STWDA125</t>
  </si>
  <si>
    <t>STWDA126</t>
  </si>
  <si>
    <t xml:space="preserve">Load received from trade effluent customers at treatment works </t>
  </si>
  <si>
    <t>Entries are not expected to be greater than 23% greater than the total load received</t>
  </si>
  <si>
    <t>STWD130</t>
  </si>
  <si>
    <t>Number of sewage treatment works at 31 March 2025</t>
  </si>
  <si>
    <t>STWs in size band 1</t>
  </si>
  <si>
    <t>nr</t>
  </si>
  <si>
    <t>STWC001</t>
  </si>
  <si>
    <t>STWC002</t>
  </si>
  <si>
    <t>STWC003</t>
  </si>
  <si>
    <t>STWC004</t>
  </si>
  <si>
    <t>STWC005</t>
  </si>
  <si>
    <t>STWC006</t>
  </si>
  <si>
    <t>STWC007</t>
  </si>
  <si>
    <t>STWC108</t>
  </si>
  <si>
    <t>STWCP001</t>
  </si>
  <si>
    <t>STWCP002</t>
  </si>
  <si>
    <t>STWCP003</t>
  </si>
  <si>
    <t>STWCP004</t>
  </si>
  <si>
    <t>STWCP005</t>
  </si>
  <si>
    <t>STWCB001</t>
  </si>
  <si>
    <t>STWCB002</t>
  </si>
  <si>
    <t>STWCB003</t>
  </si>
  <si>
    <t>STWCB004</t>
  </si>
  <si>
    <t>STWCB005</t>
  </si>
  <si>
    <t>STWCB006</t>
  </si>
  <si>
    <t>STWCA001</t>
  </si>
  <si>
    <t>STWCA002</t>
  </si>
  <si>
    <t>STWCA003</t>
  </si>
  <si>
    <t>STWCA004</t>
  </si>
  <si>
    <t>STWCA005</t>
  </si>
  <si>
    <t>STWCA006</t>
  </si>
  <si>
    <t>STWs in size band 2</t>
  </si>
  <si>
    <t>STWC015</t>
  </si>
  <si>
    <t>STWC016</t>
  </si>
  <si>
    <t>STWC017</t>
  </si>
  <si>
    <t>STWC018</t>
  </si>
  <si>
    <t>STWC019</t>
  </si>
  <si>
    <t>STWC020</t>
  </si>
  <si>
    <t>STWC021</t>
  </si>
  <si>
    <t>STWC109</t>
  </si>
  <si>
    <t>STWCP015</t>
  </si>
  <si>
    <t>STWCP016</t>
  </si>
  <si>
    <t>STWCP017</t>
  </si>
  <si>
    <t>STWCP018</t>
  </si>
  <si>
    <t>STWCP019</t>
  </si>
  <si>
    <t>STWCB015</t>
  </si>
  <si>
    <t>STWCB016</t>
  </si>
  <si>
    <t>STWCB017</t>
  </si>
  <si>
    <t>STWCB018</t>
  </si>
  <si>
    <t>STWCB019</t>
  </si>
  <si>
    <t>STWCB020</t>
  </si>
  <si>
    <t>STWCA015</t>
  </si>
  <si>
    <t>STWCA016</t>
  </si>
  <si>
    <t>STWCA017</t>
  </si>
  <si>
    <t>STWCA018</t>
  </si>
  <si>
    <t>STWCA019</t>
  </si>
  <si>
    <t>STWCA020</t>
  </si>
  <si>
    <t>STWs in size band 3</t>
  </si>
  <si>
    <t>STWC029</t>
  </si>
  <si>
    <t>STWC030</t>
  </si>
  <si>
    <t>STWC031</t>
  </si>
  <si>
    <t>STWC032</t>
  </si>
  <si>
    <t>STWC033</t>
  </si>
  <si>
    <t>STWC034</t>
  </si>
  <si>
    <t>STWC035</t>
  </si>
  <si>
    <t>STWC110</t>
  </si>
  <si>
    <t>STWCP029</t>
  </si>
  <si>
    <t>STWCP030</t>
  </si>
  <si>
    <t>STWCP031</t>
  </si>
  <si>
    <t>STWCP032</t>
  </si>
  <si>
    <t>STWCP033</t>
  </si>
  <si>
    <t>STWCB029</t>
  </si>
  <si>
    <t>STWCB030</t>
  </si>
  <si>
    <t>STWCB031</t>
  </si>
  <si>
    <t>STWCB032</t>
  </si>
  <si>
    <t>STWCB033</t>
  </si>
  <si>
    <t>STWCB034</t>
  </si>
  <si>
    <t>STWCA029</t>
  </si>
  <si>
    <t>STWCA030</t>
  </si>
  <si>
    <t>STWCA031</t>
  </si>
  <si>
    <t>STWCA032</t>
  </si>
  <si>
    <t>STWCA033</t>
  </si>
  <si>
    <t>STWCA034</t>
  </si>
  <si>
    <t>STWs in size band 4</t>
  </si>
  <si>
    <t>STWC043</t>
  </si>
  <si>
    <t>STWC044</t>
  </si>
  <si>
    <t>STWC045</t>
  </si>
  <si>
    <t>STWC046</t>
  </si>
  <si>
    <t>STWC047</t>
  </si>
  <si>
    <t>STWC048</t>
  </si>
  <si>
    <t>STWC049</t>
  </si>
  <si>
    <t>STWC111</t>
  </si>
  <si>
    <t>STWCP043</t>
  </si>
  <si>
    <t>STWCP044</t>
  </si>
  <si>
    <t>STWCP045</t>
  </si>
  <si>
    <t>STWCP046</t>
  </si>
  <si>
    <t>STWCP047</t>
  </si>
  <si>
    <t>STWCB043</t>
  </si>
  <si>
    <t>STWCB044</t>
  </si>
  <si>
    <t>STWCB045</t>
  </si>
  <si>
    <t>STWCB046</t>
  </si>
  <si>
    <t>STWCB047</t>
  </si>
  <si>
    <t>STWCB048</t>
  </si>
  <si>
    <t>STWCA043</t>
  </si>
  <si>
    <t>STWCA044</t>
  </si>
  <si>
    <t>STWCA045</t>
  </si>
  <si>
    <t>STWCA046</t>
  </si>
  <si>
    <t>STWCA047</t>
  </si>
  <si>
    <t>STWCA048</t>
  </si>
  <si>
    <t>STWs in size band 5</t>
  </si>
  <si>
    <t>STWC057</t>
  </si>
  <si>
    <t>STWC058</t>
  </si>
  <si>
    <t>STWC059</t>
  </si>
  <si>
    <t>STWC060</t>
  </si>
  <si>
    <t>STWC061</t>
  </si>
  <si>
    <t>STWC062</t>
  </si>
  <si>
    <t>STWC063</t>
  </si>
  <si>
    <t>STWC112</t>
  </si>
  <si>
    <t>STWCP057</t>
  </si>
  <si>
    <t>STWCP058</t>
  </si>
  <si>
    <t>STWCP059</t>
  </si>
  <si>
    <t>STWCP060</t>
  </si>
  <si>
    <t>STWCP061</t>
  </si>
  <si>
    <t>STWCB057</t>
  </si>
  <si>
    <t>STWCB058</t>
  </si>
  <si>
    <t>STWCB059</t>
  </si>
  <si>
    <t>STWCB060</t>
  </si>
  <si>
    <t>STWCB061</t>
  </si>
  <si>
    <t>STWCB062</t>
  </si>
  <si>
    <t>STWCA057</t>
  </si>
  <si>
    <t>STWCA058</t>
  </si>
  <si>
    <t>STWCA059</t>
  </si>
  <si>
    <t>STWCA060</t>
  </si>
  <si>
    <t>STWCA061</t>
  </si>
  <si>
    <t>STWCA062</t>
  </si>
  <si>
    <t>STWs above size band 5</t>
  </si>
  <si>
    <t>STWC101</t>
  </si>
  <si>
    <t>STWC102</t>
  </si>
  <si>
    <t>STWC103</t>
  </si>
  <si>
    <t>STWC104</t>
  </si>
  <si>
    <t>STWC105</t>
  </si>
  <si>
    <t>STWC106</t>
  </si>
  <si>
    <t>STWC107</t>
  </si>
  <si>
    <t>STWC114</t>
  </si>
  <si>
    <t>STWCP101</t>
  </si>
  <si>
    <t>STWCP102</t>
  </si>
  <si>
    <t>STWCP103</t>
  </si>
  <si>
    <t>STWCP104</t>
  </si>
  <si>
    <t>STWCP105</t>
  </si>
  <si>
    <t>STWCB101</t>
  </si>
  <si>
    <t>STWCB102</t>
  </si>
  <si>
    <t>STWCB103</t>
  </si>
  <si>
    <t>STWCB104</t>
  </si>
  <si>
    <t>STWCB105</t>
  </si>
  <si>
    <t>STWCB106</t>
  </si>
  <si>
    <t>STWCA101</t>
  </si>
  <si>
    <t>STWCA102</t>
  </si>
  <si>
    <t>STWCA103</t>
  </si>
  <si>
    <t>STWCA104</t>
  </si>
  <si>
    <t>STWCA105</t>
  </si>
  <si>
    <t>STWCA106</t>
  </si>
  <si>
    <t>Total number of works</t>
  </si>
  <si>
    <t>Sum of lines 9 to 14.</t>
  </si>
  <si>
    <t>STWC121</t>
  </si>
  <si>
    <t>STWC122</t>
  </si>
  <si>
    <t>STWC123</t>
  </si>
  <si>
    <t>STWC124</t>
  </si>
  <si>
    <t>STWC125</t>
  </si>
  <si>
    <t>STWC126</t>
  </si>
  <si>
    <t>STWC127</t>
  </si>
  <si>
    <t>STWC115</t>
  </si>
  <si>
    <t>STWCP121</t>
  </si>
  <si>
    <t>STWCP122</t>
  </si>
  <si>
    <t>STWCP123</t>
  </si>
  <si>
    <t>STWCP124</t>
  </si>
  <si>
    <t>STWCP125</t>
  </si>
  <si>
    <t>STWCB121</t>
  </si>
  <si>
    <t>STWCB122</t>
  </si>
  <si>
    <t>STWCB123</t>
  </si>
  <si>
    <t>STWCB124</t>
  </si>
  <si>
    <t>STWCB125</t>
  </si>
  <si>
    <t>STWCB126</t>
  </si>
  <si>
    <t>STWCA121</t>
  </si>
  <si>
    <t>STWCA122</t>
  </si>
  <si>
    <t>STWCA123</t>
  </si>
  <si>
    <t>STWCA124</t>
  </si>
  <si>
    <t>STWCA125</t>
  </si>
  <si>
    <t>STWCA126</t>
  </si>
  <si>
    <t>B</t>
  </si>
  <si>
    <t>Load received at sewage treatment works in 2023-24</t>
  </si>
  <si>
    <t>Number of sewage treatment works at 31 March 2024</t>
  </si>
  <si>
    <t>C</t>
  </si>
  <si>
    <t>Load received at sewage treatment works in 2022-23</t>
  </si>
  <si>
    <t>C1</t>
  </si>
  <si>
    <t>Number of sewage treatment works at 31 March 2023</t>
  </si>
  <si>
    <t>D</t>
  </si>
  <si>
    <t>Load received at sewage treatment works in 2021-22</t>
  </si>
  <si>
    <t>D1</t>
  </si>
  <si>
    <t>Number of sewage treatment works at 31 March 2022</t>
  </si>
  <si>
    <t>E</t>
  </si>
  <si>
    <t>Load received at sewage treatment works in 2020-21</t>
  </si>
  <si>
    <t>E1</t>
  </si>
  <si>
    <t>Number of sewage treatment works at 31 March 2021</t>
  </si>
  <si>
    <t>F</t>
  </si>
  <si>
    <t>Load received at sewage treatment works in 2019-20</t>
  </si>
  <si>
    <t>F1</t>
  </si>
  <si>
    <t>Number of sewage treatment works at 31 March 2020</t>
  </si>
  <si>
    <t>G</t>
  </si>
  <si>
    <t>Load received at sewage treatment works in 2018-19</t>
  </si>
  <si>
    <t>G1</t>
  </si>
  <si>
    <t>Number of sewage treatment works at 31 March 2019</t>
  </si>
  <si>
    <t>H</t>
  </si>
  <si>
    <t>Load received at sewage treatment works in 2017-18</t>
  </si>
  <si>
    <t>H1</t>
  </si>
  <si>
    <t>Number of sewage treatment works at 31 March 2018</t>
  </si>
  <si>
    <t>Item reference</t>
  </si>
  <si>
    <t>2017-18</t>
  </si>
  <si>
    <t>2018-19</t>
  </si>
  <si>
    <t>2019-20</t>
  </si>
  <si>
    <t>2020-21</t>
  </si>
  <si>
    <t>2021-22</t>
  </si>
  <si>
    <t>2022-23</t>
  </si>
  <si>
    <t>2023-24</t>
  </si>
  <si>
    <t>2024-25</t>
  </si>
  <si>
    <t>I</t>
  </si>
  <si>
    <t>Population equivalent</t>
  </si>
  <si>
    <t>Current population equivalent served by STWs</t>
  </si>
  <si>
    <t>BN1603</t>
  </si>
  <si>
    <t>000</t>
  </si>
  <si>
    <t>Entry in cells is expected to be more than the total trade effluent load/0.06 plus the resident population</t>
  </si>
  <si>
    <t>Unexpectedly low value given the resident population reported in Table WWS3 and the trade effluent load.</t>
  </si>
  <si>
    <t>Current population equivalent served by discharge relocation schemes</t>
  </si>
  <si>
    <t>S4019</t>
  </si>
  <si>
    <t>000s</t>
  </si>
  <si>
    <t>Entry should be consistent with capex reported in Table WWS2</t>
  </si>
  <si>
    <t>Current population equivalent served by filter bed STWs with tightened/new P consents</t>
  </si>
  <si>
    <t>S4020</t>
  </si>
  <si>
    <t>Current population equivalent served by activated sludge STWs with tightened/new P consents</t>
  </si>
  <si>
    <t>S4018</t>
  </si>
  <si>
    <t>Current population equivalent served by groundwater protection schemes</t>
  </si>
  <si>
    <t>S4021</t>
  </si>
  <si>
    <t>Current population equivalent served by STWs with a Flow1 driver scheme</t>
  </si>
  <si>
    <t>S4022</t>
  </si>
  <si>
    <t>Current population equivalent served by STWs with tightened/new N consents</t>
  </si>
  <si>
    <t>S4023</t>
  </si>
  <si>
    <t>Current population equivalent served by STWs with tightened/new sanitary parameter consents</t>
  </si>
  <si>
    <t>S4024</t>
  </si>
  <si>
    <t>Current population equivalent served by STWs with tightened/new UV consents</t>
  </si>
  <si>
    <t>S4025</t>
  </si>
  <si>
    <t>Population equivalent treatment capacity enhancement</t>
  </si>
  <si>
    <t>S4027</t>
  </si>
  <si>
    <t>KEY</t>
  </si>
  <si>
    <t>Input</t>
  </si>
  <si>
    <t>Copy</t>
  </si>
  <si>
    <t>Calculation</t>
  </si>
  <si>
    <t>Pre populated</t>
  </si>
  <si>
    <t>WWn4 guidance and line definitions</t>
  </si>
  <si>
    <r>
      <t xml:space="preserve">This table identifies wholesale wastewater sewage treatment explanatory variables and reflects </t>
    </r>
    <r>
      <rPr>
        <sz val="10"/>
        <color rgb="FF0078C9"/>
        <rFont val="Franklin Gothic Demi"/>
        <family val="2"/>
      </rPr>
      <t>table 14 of the 2017 Cost Assessment submission</t>
    </r>
    <r>
      <rPr>
        <sz val="10"/>
        <rFont val="Arial"/>
        <family val="2"/>
      </rPr>
      <t>.</t>
    </r>
  </si>
  <si>
    <t>Additional information</t>
  </si>
  <si>
    <t xml:space="preserve">The following definitions are intended to agree (where they overlap) with those used in the Urban Waste Water Treatment Directive, eg. primary treatment requires the removal of at least 50% of suspended solids from the sewage entering the works and a reduction of at least 20% in BOD. Innovative processes eg Nereda, are to be classified according to equivalence of effluent quality.
</t>
  </si>
  <si>
    <t>Primary sewage treatment works</t>
  </si>
  <si>
    <t>Treatment methods are restricted to primary treatment (screening, comminution, maceration, grit and detritus removal, pre-aeration and grease removal, storm tanks, plus primary sedimentation, including where assisted by the addition of chemicals e.g. Clariflow).</t>
  </si>
  <si>
    <t>Secondary activated works</t>
  </si>
  <si>
    <t>Sewage treatment works providing secondary activated sludge treatment methods whose treatment methods include those for primary works plus works whose treatment methods include activated sludge (including diffused air aeration, coarse bubble aeration, mechanical aeration, oxygen injection, submerged filters) and other equivalent techniques including deep shaft process, extended aeration (single, double and triple ditches) and biological aerated filters as secondary treatment.</t>
  </si>
  <si>
    <t>Secondary biological works</t>
  </si>
  <si>
    <t>Sewage treatment works providing secondary biological treatment methods whose treatment methods include those for primary works plus works whose treatment methods include rotating biological contractors and biological filtration (including conventional filtration, high rate filtration, alternating double filtration and double filtration, root zone treatment (where used as a secondary treatment stage).</t>
  </si>
  <si>
    <t>Tertiary activated works</t>
  </si>
  <si>
    <t>A1 - Works with a secondary activated sludge process whose treatment methods also include prolonged settlement in conventional lagoons or raft lagoons, irrigation over grassland, constructed wetlands, root zone treatment (where used as a tertiary stage), drum filters, microstrainers, slow sand filters, tertiary nitrifying filters, wedge wire clarifiers or Clariflow installed in humus tanks, where used as a tertiary treatment stage.  
A2 - Works with a secondary activated sludge process whose treatment methods also include rapid-gravity sand filters, moving bed filters, pressure filters, nutrient removal control using physico-chemical and biological methods, disinfection, hard COD and colour removal, where used a s a tertiary treatment stage.</t>
  </si>
  <si>
    <t>Tertiary biological works</t>
  </si>
  <si>
    <t>B1 - Works with a secondary stage biological process whose treatment methods also include prolonged settlement in conventional lagoons or raft lagoons, irrigation over grassland, constructed wetlands, root zone treatment (where used as a tertiary stage), drum filters, microstrainers, slow sand filters, tertiary nitrifying filters, wedge wire clarifiers or Clariflow installed in humus tanks, where used as a tertiary treatment stage.  
B2 - Works with a secondary biological process whose treatment methods also include rapid-gravity sand filters, moving bed filters, pressure filters, nutrient removal control using physico-chemical and biological methods, disinfection, hard COD and colour removal, where used as a tertiary treatment stage.</t>
  </si>
  <si>
    <r>
      <t>The average daily load received (in kg of BOD</t>
    </r>
    <r>
      <rPr>
        <vertAlign val="subscript"/>
        <sz val="10"/>
        <color theme="1"/>
        <rFont val="Arial"/>
        <family val="2"/>
      </rPr>
      <t>5</t>
    </r>
    <r>
      <rPr>
        <sz val="10"/>
        <color theme="1"/>
        <rFont val="Arial"/>
        <family val="2"/>
      </rPr>
      <t>/day) by STWs of size band 1 (&lt;= 15kg BOD</t>
    </r>
    <r>
      <rPr>
        <vertAlign val="subscript"/>
        <sz val="10"/>
        <color theme="1"/>
        <rFont val="Arial"/>
        <family val="2"/>
      </rPr>
      <t>5</t>
    </r>
    <r>
      <rPr>
        <sz val="10"/>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</si>
  <si>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0"/>
        <color theme="1"/>
        <rFont val="Arial"/>
        <family val="2"/>
      </rPr>
      <t>5</t>
    </r>
    <r>
      <rPr>
        <sz val="10"/>
        <color theme="1"/>
        <rFont val="Arial"/>
        <family val="2"/>
      </rPr>
      <t>/day) by STWs of size band 2 (15 - 30kg BOD</t>
    </r>
    <r>
      <rPr>
        <vertAlign val="subscript"/>
        <sz val="10"/>
        <color theme="1"/>
        <rFont val="Arial"/>
        <family val="2"/>
      </rPr>
      <t>5</t>
    </r>
    <r>
      <rPr>
        <sz val="10"/>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</si>
  <si>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0"/>
        <color theme="1"/>
        <rFont val="Arial"/>
        <family val="2"/>
      </rPr>
      <t>5</t>
    </r>
    <r>
      <rPr>
        <sz val="10"/>
        <color theme="1"/>
        <rFont val="Arial"/>
        <family val="2"/>
      </rPr>
      <t>/day) by STWs of size band 3 (30 - 120kg BOD</t>
    </r>
    <r>
      <rPr>
        <vertAlign val="subscript"/>
        <sz val="10"/>
        <color theme="1"/>
        <rFont val="Arial"/>
        <family val="2"/>
      </rPr>
      <t>5</t>
    </r>
    <r>
      <rPr>
        <sz val="10"/>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</si>
  <si>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0"/>
        <color theme="1"/>
        <rFont val="Arial"/>
        <family val="2"/>
      </rPr>
      <t>5</t>
    </r>
    <r>
      <rPr>
        <sz val="10"/>
        <color theme="1"/>
        <rFont val="Arial"/>
        <family val="2"/>
      </rPr>
      <t>/day) by STWs of size band 4 (120 - 600kg BOD</t>
    </r>
    <r>
      <rPr>
        <vertAlign val="subscript"/>
        <sz val="10"/>
        <color theme="1"/>
        <rFont val="Arial"/>
        <family val="2"/>
      </rPr>
      <t>5</t>
    </r>
    <r>
      <rPr>
        <sz val="10"/>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</si>
  <si>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0"/>
        <color theme="1"/>
        <rFont val="Arial"/>
        <family val="2"/>
      </rPr>
      <t>5</t>
    </r>
    <r>
      <rPr>
        <sz val="10"/>
        <color theme="1"/>
        <rFont val="Arial"/>
        <family val="2"/>
      </rPr>
      <t>/day) by STWs of size band 5 (600 - 1500kg BOD</t>
    </r>
    <r>
      <rPr>
        <vertAlign val="subscript"/>
        <sz val="10"/>
        <color theme="1"/>
        <rFont val="Arial"/>
        <family val="2"/>
      </rPr>
      <t>5</t>
    </r>
    <r>
      <rPr>
        <sz val="10"/>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</si>
  <si>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0"/>
        <color theme="1"/>
        <rFont val="Arial"/>
        <family val="2"/>
      </rPr>
      <t>5</t>
    </r>
    <r>
      <rPr>
        <sz val="10"/>
        <color theme="1"/>
        <rFont val="Arial"/>
        <family val="2"/>
      </rPr>
      <t>/day) by STWs above size band 5 (&gt;1500kg BOD</t>
    </r>
    <r>
      <rPr>
        <vertAlign val="subscript"/>
        <sz val="10"/>
        <color theme="1"/>
        <rFont val="Arial"/>
        <family val="2"/>
      </rPr>
      <t>5</t>
    </r>
    <r>
      <rPr>
        <sz val="10"/>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</si>
  <si>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t>Line</t>
  </si>
  <si>
    <t>Definition</t>
  </si>
  <si>
    <t>Blocks A to H Load received at sewage treatment works</t>
  </si>
  <si>
    <t>Average daily pollution loads in kg BOD5 received by sewage treatment works of size band 1. (See additional guidance)</t>
  </si>
  <si>
    <t>Average daily pollution loads in kg BOD5 received by sewage treatment works of size band 2. (See additional guidance)</t>
  </si>
  <si>
    <t>Average daily pollution loads in kg BOD5 received by sewage treatment works of size band 3. (See additional guidance)</t>
  </si>
  <si>
    <t>Average daily pollution loads in kg BOD5 received by sewage treatment works of size band 4. (See additional guidance)</t>
  </si>
  <si>
    <t>Average daily pollution loads in kg BOD5 received by sewage treatment works of size band 5. (See additional guidance)</t>
  </si>
  <si>
    <r>
      <t xml:space="preserve">Average daily pollution loads in kg BOD5 received by sewage treatment works above size band 5. (See additional guidance). The reported values in </t>
    </r>
    <r>
      <rPr>
        <sz val="10"/>
        <color rgb="FF0078C9"/>
        <rFont val="Arial"/>
        <family val="2"/>
      </rPr>
      <t>WWn4 line 6 should agree with those reported in WWn2 line 9.</t>
    </r>
  </si>
  <si>
    <t>Average daily pollution loads in kg BOD5 received by sewage treatment works of all sizes. Calculated as sum of the six preceding lines.</t>
  </si>
  <si>
    <t>Average daily pollution load  in kg BOD5 received by sewage treatment works of all sizes from trade effluent customers.</t>
  </si>
  <si>
    <t>Blocks A1 to H1 Number of sewage treatment works</t>
  </si>
  <si>
    <t>Number of sewage treatment works of size band 1. (See additional guidance)</t>
  </si>
  <si>
    <t>Number of sewage treatment works of size band 2. (See additional guidance)</t>
  </si>
  <si>
    <t>Number of sewage treatment works of size band 3. (See additional guidance)</t>
  </si>
  <si>
    <t>Number of sewage treatment works of size band 4. (See additional guidance)</t>
  </si>
  <si>
    <t>Number of sewage treatment works of size band 5. (See additional guidance)</t>
  </si>
  <si>
    <t>Number of sewage treatment works of size band above size band 5. (See additional guidance)</t>
  </si>
  <si>
    <t>Total number of sewage treatment works of all sizes. Calculated as sum of the six preceding lines.</t>
  </si>
  <si>
    <t xml:space="preserve">Block I Population Equivalent </t>
  </si>
  <si>
    <t>Population equivalent (resident) connected to sewage treatment works. Equivalent population should be calculated on the basis of 60g BOD5 per capita per day. Imported effluents should be included in calculation. No account should be taken of holiday population.</t>
  </si>
  <si>
    <r>
      <t xml:space="preserve">Population equivalent served by schemes to relocate the discharge to receiving waters, delivered in the report year and for which capital costs are reported in </t>
    </r>
    <r>
      <rPr>
        <sz val="10"/>
        <color rgb="FF0078C9"/>
        <rFont val="Arial"/>
        <family val="2"/>
      </rPr>
      <t>WWS2 line 22.</t>
    </r>
    <r>
      <rPr>
        <sz val="10"/>
        <color indexed="8"/>
        <rFont val="Arial"/>
        <family val="2"/>
      </rPr>
      <t xml:space="preserve"> Exclude population equivalent served where the output has primarily been met through opex rather than capex solutions. </t>
    </r>
  </si>
  <si>
    <r>
      <t xml:space="preserve">Population equivalent served by biological filter STWs at which there are new or tightened consent conditions for phosphorus, delivered in the report year and for which capital costs are reported in </t>
    </r>
    <r>
      <rPr>
        <sz val="10"/>
        <color rgb="FF0078C9"/>
        <rFont val="Arial"/>
        <family val="2"/>
      </rPr>
      <t>WWS2 line 19</t>
    </r>
    <r>
      <rPr>
        <sz val="10"/>
        <color indexed="8"/>
        <rFont val="Arial"/>
        <family val="2"/>
      </rPr>
      <t>. Exclude population equivalent served where the output has primarily been met through opex rather than capex solutions.</t>
    </r>
  </si>
  <si>
    <r>
      <t xml:space="preserve">Population equivalent served by activated sludge STWs at which there are new or tightened consent conditions for phosphorus, delivered in the report year and for which capital costs are reported in </t>
    </r>
    <r>
      <rPr>
        <sz val="10"/>
        <color rgb="FF0078C9"/>
        <rFont val="Arial"/>
        <family val="2"/>
      </rPr>
      <t>WWS2 line 18</t>
    </r>
    <r>
      <rPr>
        <sz val="10"/>
        <color indexed="8"/>
        <rFont val="Arial"/>
        <family val="2"/>
      </rPr>
      <t xml:space="preserve">. Exclude population equivalent served where the output has primarily been met through opex rather than capex solutions.  </t>
    </r>
  </si>
  <si>
    <r>
      <t xml:space="preserve">Population equivalent served by schemes to deliver improvements driven by the EU Groundwater Directive, delivered in the report. and for which capital costs are reported </t>
    </r>
    <r>
      <rPr>
        <sz val="10"/>
        <color rgb="FF0078C9"/>
        <rFont val="Arial"/>
        <family val="2"/>
      </rPr>
      <t>in WWS2 line 15.</t>
    </r>
    <r>
      <rPr>
        <sz val="10"/>
        <color indexed="8"/>
        <rFont val="Arial"/>
        <family val="2"/>
      </rPr>
      <t xml:space="preserve"> Exclude population equivalent served where the output has primarily been met through opex rather than capex solutions.</t>
    </r>
  </si>
  <si>
    <r>
      <t xml:space="preserve">Current population equivalent served by STWs with a Flow1 driver code, delivered in the report and for which capital costs are reported in </t>
    </r>
    <r>
      <rPr>
        <sz val="10"/>
        <color rgb="FF0078C9"/>
        <rFont val="Arial"/>
        <family val="2"/>
      </rPr>
      <t>WWS2 line 23</t>
    </r>
    <r>
      <rPr>
        <sz val="10"/>
        <color indexed="8"/>
        <rFont val="Arial"/>
        <family val="2"/>
      </rPr>
      <t>. Exclude population equivalent served where the output has primarily been met through opex rather than capex solutions.</t>
    </r>
  </si>
  <si>
    <r>
      <t xml:space="preserve">Population equivalent served by STWs at which there are new or tightened consent conditions for nitrogen, delivered in the report and for which capital costs are reported in </t>
    </r>
    <r>
      <rPr>
        <sz val="10"/>
        <color rgb="FF0078C9"/>
        <rFont val="Arial"/>
        <family val="2"/>
      </rPr>
      <t>WWS2</t>
    </r>
    <r>
      <rPr>
        <sz val="10"/>
        <color indexed="8"/>
        <rFont val="Arial"/>
        <family val="2"/>
      </rPr>
      <t xml:space="preserve"> </t>
    </r>
    <r>
      <rPr>
        <sz val="10"/>
        <color rgb="FF0078C9"/>
        <rFont val="Arial"/>
        <family val="2"/>
      </rPr>
      <t>line 17</t>
    </r>
    <r>
      <rPr>
        <sz val="10"/>
        <color indexed="8"/>
        <rFont val="Arial"/>
        <family val="2"/>
      </rPr>
      <t>. Exclude population equivalent served where the output has primarily been met through opex rather than capex solutions.</t>
    </r>
  </si>
  <si>
    <r>
      <t xml:space="preserve">Population equivalent served by STWs at which there are new or tightened consent conditions for one or more sanitary parameters, delivered in the report year and for which capital costs are reported in </t>
    </r>
    <r>
      <rPr>
        <sz val="10"/>
        <color rgb="FF0078C9"/>
        <rFont val="Arial"/>
        <family val="2"/>
      </rPr>
      <t>WWS2 line 20</t>
    </r>
    <r>
      <rPr>
        <sz val="10"/>
        <color indexed="8"/>
        <rFont val="Arial"/>
        <family val="2"/>
      </rPr>
      <t>. Exclude population equivalent served where the output has primarily been met through opex rather than capex solutions.</t>
    </r>
  </si>
  <si>
    <r>
      <t xml:space="preserve">Population equivalent served by STWs at which there are new or tightened consent conditions for microbiological parameters to meet the requirements of the EU Shellfish Waters or revised Bathing Water Directives, delivered in the report year and for which capital costs are reported in </t>
    </r>
    <r>
      <rPr>
        <sz val="10"/>
        <color rgb="FF0078C9"/>
        <rFont val="Arial"/>
        <family val="2"/>
      </rPr>
      <t>WWS2</t>
    </r>
    <r>
      <rPr>
        <sz val="10"/>
        <color indexed="8"/>
        <rFont val="Arial"/>
        <family val="2"/>
      </rPr>
      <t xml:space="preserve"> </t>
    </r>
    <r>
      <rPr>
        <sz val="10"/>
        <color rgb="FF0078C9"/>
        <rFont val="Arial"/>
        <family val="2"/>
      </rPr>
      <t>line 21</t>
    </r>
    <r>
      <rPr>
        <sz val="10"/>
        <color indexed="8"/>
        <rFont val="Arial"/>
        <family val="2"/>
      </rPr>
      <t>. Exclude population equivalent served where the output has primarily been met through opex rather than capex solutions.</t>
    </r>
  </si>
  <si>
    <t>The increase in treatment capacity, from company action, measured in population equivalent. The increase must be measured from the previous year’s capacity of existing sewage treatment works and the previous capacity at each works must be the higher of the then current design capacity or the company's revised understanding of actual capacity before the company’s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</si>
</sst>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quot;-  &quot;;&quot; &quot;@&quot; &quot;"/>
    <numFmt numFmtId="165" formatCode="0.000"/>
    <numFmt numFmtId="166" formatCode="0.000%"/>
  </numFmts>
  <fonts count="31" x14ac:knownFonts="1">
    <font>
      <sz val="11"/>
      <color theme="1"/>
      <name val="Arial"/>
      <family val="2"/>
    </font>
    <font>
      <sz val="11"/>
      <color theme="1"/>
      <name val="Arial"/>
      <family val="2"/>
    </font>
    <font>
      <sz val="11"/>
      <color theme="1"/>
      <name val="Verdana"/>
      <family val="2"/>
    </font>
    <font>
      <sz val="15"/>
      <color theme="0"/>
      <name val="Franklin Gothic Demi"/>
      <family val="2"/>
    </font>
    <font>
      <sz val="11"/>
      <color theme="0"/>
      <name val="Franklin Gothic Demi"/>
      <family val="2"/>
    </font>
    <font>
      <sz val="10"/>
      <color theme="1"/>
      <name val="Gill Sans MT"/>
      <family val="2"/>
    </font>
    <font>
      <sz val="10"/>
      <color rgb="FF0078C9"/>
      <name val="Franklin Gothic Demi"/>
      <family val="2"/>
    </font>
    <font>
      <b/>
      <sz val="10"/>
      <color theme="1"/>
      <name val="Gill Sans MT"/>
      <family val="2"/>
    </font>
    <font>
      <sz val="10"/>
      <name val="Arial"/>
      <family val="2"/>
    </font>
    <font>
      <b/>
      <sz val="10"/>
      <color indexed="8"/>
      <name val="Gill Sans MT"/>
      <family val="2"/>
    </font>
    <font>
      <b/>
      <vertAlign val="subscript"/>
      <sz val="10"/>
      <color rgb="FF0078C9"/>
      <name val="Gill Sans MT"/>
      <family val="2"/>
    </font>
    <font>
      <sz val="9"/>
      <color theme="1"/>
      <name val="Arial"/>
      <family val="2"/>
    </font>
    <font>
      <sz val="8"/>
      <color theme="1"/>
      <name val="Arial"/>
      <family val="2"/>
    </font>
    <font>
      <sz val="10"/>
      <color theme="1"/>
      <name val="Arial"/>
      <family val="2"/>
    </font>
    <font>
      <vertAlign val="subscript"/>
      <sz val="10"/>
      <color indexed="8"/>
      <name val="Gill Sans MT"/>
      <family val="2"/>
    </font>
    <font>
      <sz val="10"/>
      <color indexed="8"/>
      <name val="Gill Sans MT"/>
      <family val="2"/>
    </font>
    <font>
      <sz val="9"/>
      <name val="Arial"/>
      <family val="2"/>
    </font>
    <font>
      <sz val="9"/>
      <color theme="0"/>
      <name val="Arial"/>
      <family val="2"/>
    </font>
    <font>
      <sz val="8"/>
      <name val="Arial"/>
      <family val="2"/>
    </font>
    <font>
      <sz val="9"/>
      <color rgb="FF0078C9"/>
      <name val="Arial"/>
      <family val="2"/>
    </font>
    <font>
      <sz val="9.5"/>
      <color theme="1"/>
      <name val="Arial"/>
      <family val="2"/>
    </font>
    <font>
      <sz val="10"/>
      <name val="Franklin Gothic Demi"/>
      <family val="2"/>
    </font>
    <font>
      <sz val="10"/>
      <color rgb="FF000000"/>
      <name val="Arial"/>
      <family val="2"/>
    </font>
    <font>
      <sz val="11"/>
      <color rgb="FF0078C9"/>
      <name val="Franklin Gothic Demi"/>
      <family val="2"/>
    </font>
    <font>
      <sz val="10"/>
      <name val="Gill Sans MT"/>
      <family val="2"/>
    </font>
    <font>
      <b/>
      <sz val="11"/>
      <color rgb="FFFF0000"/>
      <name val="Verdana"/>
      <family val="2"/>
    </font>
    <font>
      <sz val="10"/>
      <color indexed="8"/>
      <name val="Arial"/>
      <family val="2"/>
    </font>
    <font>
      <vertAlign val="subscript"/>
      <sz val="10"/>
      <color theme="1"/>
      <name val="Arial"/>
      <family val="2"/>
    </font>
    <font>
      <sz val="10"/>
      <color rgb="FF000000"/>
      <name val="Franklin Gothic Demi"/>
      <family val="2"/>
    </font>
    <font>
      <sz val="10"/>
      <color rgb="FF0078C9"/>
      <name val="Arial"/>
      <family val="2"/>
    </font>
    <font>
      <sz val="9"/>
      <color rgb="FFFF0000"/>
      <name val="Arial"/>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0"/>
        <bgColor rgb="FFFF0000"/>
      </patternFill>
    </fill>
    <fill>
      <patternFill patternType="solid">
        <fgColor rgb="FFF2BFE0"/>
        <bgColor indexed="64"/>
      </patternFill>
    </fill>
    <fill>
      <patternFill patternType="solid">
        <fgColor theme="9" tint="0.59999389629810485"/>
        <bgColor indexed="64"/>
      </patternFill>
    </fill>
  </fills>
  <borders count="44">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right/>
      <top style="medium">
        <color rgb="FF857362"/>
      </top>
      <bottom style="thin">
        <color rgb="FF857362"/>
      </bottom>
      <diagonal/>
    </border>
    <border>
      <left/>
      <right style="thin">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diagonal/>
    </border>
    <border>
      <left/>
      <right/>
      <top style="medium">
        <color rgb="FF857362"/>
      </top>
      <bottom/>
      <diagonal/>
    </border>
    <border>
      <left/>
      <right style="medium">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medium">
        <color rgb="FF857362"/>
      </right>
      <top style="medium">
        <color rgb="FF857362"/>
      </top>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style="thin">
        <color rgb="FF857362"/>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medium">
        <color rgb="FF857362"/>
      </right>
      <top/>
      <bottom style="medium">
        <color rgb="FF857362"/>
      </bottom>
      <diagonal/>
    </border>
    <border>
      <left style="thin">
        <color theme="0"/>
      </left>
      <right style="thin">
        <color theme="0"/>
      </right>
      <top style="thin">
        <color theme="0"/>
      </top>
      <bottom style="thin">
        <color theme="0"/>
      </bottom>
      <diagonal/>
    </border>
    <border>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right style="medium">
        <color rgb="FF857362"/>
      </right>
      <top style="thin">
        <color rgb="FF857362"/>
      </top>
      <bottom style="thin">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bottom style="thin">
        <color rgb="FF857362"/>
      </bottom>
      <diagonal/>
    </border>
  </borders>
  <cellStyleXfs count="10">
    <xf numFmtId="164" fontId="0" fillId="0" borderId="0" applyFont="0" applyFill="0" applyBorder="0" applyProtection="0">
      <alignment vertical="top"/>
    </xf>
    <xf numFmtId="0" fontId="2" fillId="0" borderId="0"/>
    <xf numFmtId="0" fontId="1" fillId="0" borderId="0"/>
    <xf numFmtId="0" fontId="1" fillId="0" borderId="0"/>
    <xf numFmtId="0" fontId="8" fillId="0" borderId="0"/>
    <xf numFmtId="0" fontId="11" fillId="6" borderId="0" applyBorder="0"/>
    <xf numFmtId="0" fontId="1" fillId="0" borderId="0"/>
    <xf numFmtId="0" fontId="1" fillId="0" borderId="0"/>
    <xf numFmtId="9" fontId="1" fillId="0" borderId="0" applyFont="0" applyFill="0" applyBorder="0" applyAlignment="0" applyProtection="0"/>
    <xf numFmtId="0" fontId="13" fillId="8" borderId="32">
      <alignment horizontal="right" vertical="center" wrapText="1"/>
    </xf>
  </cellStyleXfs>
  <cellXfs count="248">
    <xf numFmtId="164" fontId="0" fillId="0" borderId="0" xfId="0">
      <alignment vertical="top"/>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0" xfId="2" applyFont="1" applyFill="1" applyBorder="1" applyAlignment="1" applyProtection="1">
      <alignment vertical="center"/>
    </xf>
    <xf numFmtId="0" fontId="3" fillId="2" borderId="0" xfId="2" applyFont="1" applyFill="1" applyBorder="1" applyAlignment="1" applyProtection="1">
      <alignment horizontal="right" vertical="center"/>
    </xf>
    <xf numFmtId="0" fontId="3" fillId="2" borderId="0" xfId="3" applyFont="1" applyFill="1" applyAlignment="1">
      <alignment horizontal="right" vertical="center"/>
    </xf>
    <xf numFmtId="0" fontId="1" fillId="2" borderId="0" xfId="3" applyFill="1"/>
    <xf numFmtId="0" fontId="4" fillId="2" borderId="0" xfId="2" applyFont="1" applyFill="1" applyBorder="1" applyAlignment="1">
      <alignment horizontal="left" vertical="center"/>
    </xf>
    <xf numFmtId="0" fontId="1" fillId="3" borderId="0" xfId="2" applyFill="1" applyAlignment="1" applyProtection="1">
      <alignment vertical="center"/>
    </xf>
    <xf numFmtId="164" fontId="0" fillId="3" borderId="0" xfId="0" applyFill="1" applyBorder="1">
      <alignment vertical="top"/>
    </xf>
    <xf numFmtId="0" fontId="1" fillId="4" borderId="0" xfId="2" applyFill="1" applyAlignment="1" applyProtection="1">
      <alignment vertical="center"/>
    </xf>
    <xf numFmtId="0" fontId="1" fillId="0" borderId="0" xfId="2" applyAlignment="1" applyProtection="1">
      <alignment vertical="center"/>
    </xf>
    <xf numFmtId="0" fontId="1" fillId="0" borderId="0" xfId="2" applyFill="1" applyAlignment="1" applyProtection="1">
      <alignment vertical="center"/>
    </xf>
    <xf numFmtId="0" fontId="5" fillId="3" borderId="0" xfId="1" applyFont="1" applyFill="1" applyAlignment="1">
      <alignment horizontal="left" vertical="top"/>
    </xf>
    <xf numFmtId="0" fontId="5" fillId="3" borderId="0" xfId="1" applyFont="1" applyFill="1" applyAlignment="1">
      <alignment horizontal="left" vertical="top" wrapText="1"/>
    </xf>
    <xf numFmtId="0" fontId="1" fillId="3" borderId="0" xfId="3" applyFill="1"/>
    <xf numFmtId="0" fontId="1" fillId="3" borderId="0" xfId="2" applyFill="1" applyBorder="1" applyAlignment="1" applyProtection="1">
      <alignment vertical="center"/>
    </xf>
    <xf numFmtId="0" fontId="7" fillId="3" borderId="0" xfId="1" applyFont="1" applyFill="1" applyAlignment="1">
      <alignment horizontal="left" vertical="top"/>
    </xf>
    <xf numFmtId="0" fontId="6" fillId="3" borderId="0" xfId="2" applyFont="1" applyFill="1" applyBorder="1" applyAlignment="1" applyProtection="1">
      <alignment vertical="center" wrapText="1"/>
    </xf>
    <xf numFmtId="0" fontId="7" fillId="3" borderId="0" xfId="1" applyFont="1" applyFill="1" applyBorder="1" applyAlignment="1">
      <alignment horizontal="left" vertical="top"/>
    </xf>
    <xf numFmtId="0" fontId="9" fillId="3" borderId="0" xfId="4" applyFont="1" applyFill="1" applyBorder="1" applyAlignment="1">
      <alignment horizontal="left" vertical="top" wrapText="1"/>
    </xf>
    <xf numFmtId="0" fontId="9" fillId="3" borderId="0" xfId="4" applyFont="1" applyFill="1" applyBorder="1" applyAlignment="1">
      <alignment horizontal="center" vertical="top" wrapText="1"/>
    </xf>
    <xf numFmtId="0" fontId="6" fillId="4" borderId="18" xfId="2" applyFont="1" applyFill="1" applyBorder="1" applyAlignment="1" applyProtection="1">
      <alignment horizontal="center"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1" xfId="2" applyFont="1" applyFill="1" applyBorder="1" applyAlignment="1" applyProtection="1">
      <alignment horizontal="center" vertical="center" wrapText="1"/>
    </xf>
    <xf numFmtId="0" fontId="6" fillId="4" borderId="22" xfId="2" applyFont="1" applyFill="1" applyBorder="1" applyAlignment="1" applyProtection="1">
      <alignment horizontal="center" vertical="center" wrapText="1"/>
    </xf>
    <xf numFmtId="0" fontId="6" fillId="4" borderId="23" xfId="2" applyFont="1" applyFill="1" applyBorder="1" applyAlignment="1" applyProtection="1">
      <alignment horizontal="center" vertical="center" wrapText="1"/>
    </xf>
    <xf numFmtId="0" fontId="6" fillId="4" borderId="25" xfId="2" applyFont="1" applyFill="1" applyBorder="1" applyAlignment="1" applyProtection="1">
      <alignment horizontal="center" vertical="center" wrapText="1"/>
    </xf>
    <xf numFmtId="0" fontId="12" fillId="0" borderId="0" xfId="2" applyFont="1" applyFill="1" applyAlignment="1" applyProtection="1">
      <alignment vertical="center"/>
    </xf>
    <xf numFmtId="0" fontId="11" fillId="0" borderId="0" xfId="2" applyFont="1" applyFill="1" applyAlignment="1" applyProtection="1">
      <alignment horizontal="center" vertical="center"/>
    </xf>
    <xf numFmtId="0" fontId="6" fillId="3" borderId="13" xfId="4" applyFont="1" applyFill="1" applyBorder="1" applyAlignment="1" applyProtection="1">
      <alignment horizontal="left" vertical="center"/>
    </xf>
    <xf numFmtId="0" fontId="6" fillId="3" borderId="0" xfId="2" applyFont="1" applyFill="1" applyBorder="1" applyAlignment="1" applyProtection="1">
      <alignment horizontal="center" vertical="center" wrapText="1"/>
    </xf>
    <xf numFmtId="0" fontId="6" fillId="3" borderId="0" xfId="2" applyFont="1" applyFill="1" applyBorder="1" applyAlignment="1" applyProtection="1">
      <alignment horizontal="center" vertical="center"/>
    </xf>
    <xf numFmtId="0" fontId="2" fillId="3" borderId="0" xfId="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13" xfId="2" applyFont="1" applyFill="1" applyBorder="1" applyAlignment="1" applyProtection="1">
      <alignment vertical="center" wrapText="1"/>
    </xf>
    <xf numFmtId="0" fontId="6" fillId="4" borderId="12" xfId="2" applyFont="1" applyFill="1" applyBorder="1" applyAlignment="1" applyProtection="1">
      <alignment horizontal="center" vertical="center"/>
    </xf>
    <xf numFmtId="0" fontId="6" fillId="4" borderId="15" xfId="2" applyFont="1" applyFill="1" applyBorder="1" applyAlignment="1" applyProtection="1">
      <alignment vertical="center"/>
    </xf>
    <xf numFmtId="0" fontId="5" fillId="3" borderId="0" xfId="1" applyFont="1" applyFill="1" applyAlignment="1">
      <alignment horizontal="center" vertical="top" wrapText="1"/>
    </xf>
    <xf numFmtId="0" fontId="5" fillId="3" borderId="0" xfId="1" applyFont="1" applyFill="1" applyBorder="1" applyAlignment="1">
      <alignment horizontal="left" vertical="top"/>
    </xf>
    <xf numFmtId="0" fontId="5" fillId="3" borderId="0" xfId="1" applyFont="1" applyFill="1" applyBorder="1" applyAlignment="1">
      <alignment horizontal="center" vertical="top"/>
    </xf>
    <xf numFmtId="0" fontId="12" fillId="6" borderId="29" xfId="5" applyFont="1" applyBorder="1" applyAlignment="1" applyProtection="1">
      <alignment horizontal="center" vertical="center"/>
    </xf>
    <xf numFmtId="0" fontId="12" fillId="6" borderId="0" xfId="5" applyFont="1" applyBorder="1" applyAlignment="1" applyProtection="1">
      <alignment horizontal="center" vertical="center"/>
    </xf>
    <xf numFmtId="0" fontId="11" fillId="0" borderId="5" xfId="2" applyFont="1" applyBorder="1" applyAlignment="1" applyProtection="1">
      <alignment horizontal="center" vertical="center"/>
    </xf>
    <xf numFmtId="0" fontId="13" fillId="0" borderId="10" xfId="2" applyFont="1" applyBorder="1" applyAlignment="1" applyProtection="1">
      <alignment vertical="center"/>
    </xf>
    <xf numFmtId="0" fontId="12" fillId="0" borderId="10" xfId="2" applyFont="1" applyBorder="1" applyAlignment="1" applyProtection="1">
      <alignment horizontal="center" vertical="center"/>
    </xf>
    <xf numFmtId="0" fontId="12" fillId="0" borderId="6" xfId="2" applyFont="1" applyBorder="1" applyAlignment="1" applyProtection="1">
      <alignment horizontal="center" vertical="center"/>
    </xf>
    <xf numFmtId="1" fontId="16" fillId="7" borderId="5" xfId="3" applyNumberFormat="1" applyFont="1" applyFill="1" applyBorder="1" applyAlignment="1" applyProtection="1">
      <alignment vertical="center"/>
      <protection locked="0"/>
    </xf>
    <xf numFmtId="1" fontId="16" fillId="7" borderId="10" xfId="3" applyNumberFormat="1" applyFont="1" applyFill="1" applyBorder="1" applyAlignment="1" applyProtection="1">
      <alignment vertical="center"/>
      <protection locked="0"/>
    </xf>
    <xf numFmtId="1" fontId="11" fillId="8" borderId="30" xfId="2" applyNumberFormat="1" applyFont="1" applyFill="1" applyBorder="1" applyAlignment="1" applyProtection="1">
      <alignment vertical="center"/>
    </xf>
    <xf numFmtId="3" fontId="5" fillId="3" borderId="0" xfId="1" applyNumberFormat="1" applyFont="1" applyFill="1" applyAlignment="1">
      <alignment horizontal="left" vertical="top"/>
    </xf>
    <xf numFmtId="3" fontId="11" fillId="8" borderId="30" xfId="2" applyNumberFormat="1" applyFont="1" applyFill="1" applyBorder="1" applyAlignment="1" applyProtection="1">
      <alignment vertical="center"/>
    </xf>
    <xf numFmtId="165" fontId="17" fillId="3" borderId="5" xfId="2" applyNumberFormat="1" applyFont="1" applyFill="1" applyBorder="1" applyAlignment="1">
      <alignment horizontal="left" vertical="center"/>
    </xf>
    <xf numFmtId="165" fontId="16" fillId="3" borderId="6" xfId="2" applyNumberFormat="1" applyFont="1" applyFill="1" applyBorder="1" applyAlignment="1">
      <alignment horizontal="left" vertical="center"/>
    </xf>
    <xf numFmtId="3" fontId="11" fillId="3" borderId="5" xfId="6" applyNumberFormat="1" applyFont="1" applyFill="1" applyBorder="1" applyAlignment="1" applyProtection="1">
      <alignment horizontal="center" vertical="center"/>
      <protection locked="0"/>
    </xf>
    <xf numFmtId="3" fontId="11" fillId="3" borderId="10" xfId="6" applyNumberFormat="1" applyFont="1" applyFill="1" applyBorder="1" applyAlignment="1" applyProtection="1">
      <alignment horizontal="center" vertical="center"/>
      <protection locked="0"/>
    </xf>
    <xf numFmtId="3" fontId="11" fillId="3" borderId="30" xfId="2" applyNumberFormat="1" applyFont="1" applyFill="1" applyBorder="1" applyAlignment="1" applyProtection="1">
      <alignment horizontal="center" vertical="center"/>
    </xf>
    <xf numFmtId="3" fontId="5" fillId="3" borderId="0" xfId="1" applyNumberFormat="1" applyFont="1" applyFill="1" applyAlignment="1">
      <alignment horizontal="center" vertical="top"/>
    </xf>
    <xf numFmtId="0" fontId="11" fillId="5" borderId="0" xfId="2" applyFont="1" applyFill="1" applyAlignment="1" applyProtection="1">
      <alignment horizontal="center" vertical="center"/>
    </xf>
    <xf numFmtId="0" fontId="11" fillId="3" borderId="0" xfId="2" applyFont="1" applyFill="1" applyAlignment="1" applyProtection="1">
      <alignment horizontal="center" vertical="center"/>
    </xf>
    <xf numFmtId="0" fontId="11" fillId="0" borderId="31" xfId="2" applyFont="1" applyBorder="1" applyAlignment="1" applyProtection="1">
      <alignment horizontal="center" vertical="center"/>
    </xf>
    <xf numFmtId="0" fontId="13" fillId="0" borderId="32" xfId="2" applyFont="1" applyBorder="1" applyAlignment="1" applyProtection="1">
      <alignment vertical="center"/>
    </xf>
    <xf numFmtId="0" fontId="12" fillId="0" borderId="32" xfId="2" applyFont="1" applyBorder="1" applyAlignment="1" applyProtection="1">
      <alignment horizontal="center" vertical="center"/>
    </xf>
    <xf numFmtId="0" fontId="12" fillId="0" borderId="33" xfId="2" applyFont="1" applyBorder="1" applyAlignment="1" applyProtection="1">
      <alignment horizontal="center" vertical="center"/>
    </xf>
    <xf numFmtId="1" fontId="16" fillId="7" borderId="32" xfId="3" applyNumberFormat="1" applyFont="1" applyFill="1" applyBorder="1" applyAlignment="1" applyProtection="1">
      <alignment vertical="center"/>
      <protection locked="0"/>
    </xf>
    <xf numFmtId="1" fontId="11" fillId="8" borderId="34" xfId="2" applyNumberFormat="1" applyFont="1" applyFill="1" applyBorder="1" applyAlignment="1" applyProtection="1">
      <alignment vertical="center"/>
    </xf>
    <xf numFmtId="1" fontId="16" fillId="7" borderId="31" xfId="3" applyNumberFormat="1" applyFont="1" applyFill="1" applyBorder="1" applyAlignment="1" applyProtection="1">
      <alignment vertical="center"/>
      <protection locked="0"/>
    </xf>
    <xf numFmtId="3" fontId="11" fillId="8" borderId="34" xfId="2" applyNumberFormat="1" applyFont="1" applyFill="1" applyBorder="1" applyAlignment="1" applyProtection="1">
      <alignment vertical="center"/>
    </xf>
    <xf numFmtId="165" fontId="11" fillId="3" borderId="31" xfId="2" applyNumberFormat="1" applyFont="1" applyFill="1" applyBorder="1" applyAlignment="1">
      <alignment horizontal="left" vertical="center"/>
    </xf>
    <xf numFmtId="165" fontId="11" fillId="3" borderId="33" xfId="2" applyNumberFormat="1" applyFont="1" applyFill="1" applyBorder="1" applyAlignment="1">
      <alignment horizontal="left" vertical="center"/>
    </xf>
    <xf numFmtId="3" fontId="11" fillId="3" borderId="31" xfId="6" applyNumberFormat="1" applyFont="1" applyFill="1" applyBorder="1" applyAlignment="1" applyProtection="1">
      <alignment horizontal="center" vertical="center"/>
      <protection locked="0"/>
    </xf>
    <xf numFmtId="3" fontId="11" fillId="3" borderId="32" xfId="6" applyNumberFormat="1" applyFont="1" applyFill="1" applyBorder="1" applyAlignment="1" applyProtection="1">
      <alignment horizontal="center" vertical="center"/>
      <protection locked="0"/>
    </xf>
    <xf numFmtId="3" fontId="11" fillId="3" borderId="34" xfId="2" applyNumberFormat="1" applyFont="1" applyFill="1" applyBorder="1" applyAlignment="1" applyProtection="1">
      <alignment horizontal="center" vertical="center"/>
    </xf>
    <xf numFmtId="0" fontId="16" fillId="0" borderId="31" xfId="2" applyFont="1" applyBorder="1" applyAlignment="1" applyProtection="1">
      <alignment horizontal="center" vertical="center"/>
    </xf>
    <xf numFmtId="0" fontId="8" fillId="0" borderId="32" xfId="2" applyFont="1" applyFill="1" applyBorder="1" applyAlignment="1" applyProtection="1">
      <alignment vertical="center"/>
    </xf>
    <xf numFmtId="0" fontId="18" fillId="0" borderId="32" xfId="2" applyFont="1" applyBorder="1" applyAlignment="1" applyProtection="1">
      <alignment horizontal="center" vertical="center"/>
    </xf>
    <xf numFmtId="0" fontId="18" fillId="0" borderId="33" xfId="2" applyFont="1" applyBorder="1" applyAlignment="1" applyProtection="1">
      <alignment horizontal="center" vertical="center"/>
    </xf>
    <xf numFmtId="1" fontId="16" fillId="8" borderId="21" xfId="4" applyNumberFormat="1" applyFont="1" applyFill="1" applyBorder="1" applyAlignment="1" applyProtection="1">
      <alignment vertical="center"/>
    </xf>
    <xf numFmtId="1" fontId="16" fillId="8" borderId="23" xfId="4" applyNumberFormat="1" applyFont="1" applyFill="1" applyBorder="1" applyAlignment="1" applyProtection="1">
      <alignment vertical="center"/>
    </xf>
    <xf numFmtId="1" fontId="16" fillId="8" borderId="35" xfId="4" applyNumberFormat="1" applyFont="1" applyFill="1" applyBorder="1" applyAlignment="1" applyProtection="1">
      <alignment vertical="center"/>
    </xf>
    <xf numFmtId="3" fontId="16" fillId="8" borderId="21" xfId="4" applyNumberFormat="1" applyFont="1" applyFill="1" applyBorder="1" applyAlignment="1" applyProtection="1">
      <alignment vertical="center"/>
    </xf>
    <xf numFmtId="3" fontId="16" fillId="8" borderId="23" xfId="4" applyNumberFormat="1" applyFont="1" applyFill="1" applyBorder="1" applyAlignment="1" applyProtection="1">
      <alignment vertical="center"/>
    </xf>
    <xf numFmtId="3" fontId="16" fillId="8" borderId="35" xfId="4" applyNumberFormat="1" applyFont="1" applyFill="1" applyBorder="1" applyAlignment="1" applyProtection="1">
      <alignment vertical="center"/>
    </xf>
    <xf numFmtId="0" fontId="11" fillId="3" borderId="21" xfId="3" applyFont="1" applyFill="1" applyBorder="1" applyAlignment="1">
      <alignment horizontal="left"/>
    </xf>
    <xf numFmtId="0" fontId="11" fillId="3" borderId="33" xfId="3" applyFont="1" applyFill="1" applyBorder="1" applyAlignment="1">
      <alignment horizontal="left"/>
    </xf>
    <xf numFmtId="3" fontId="16" fillId="3" borderId="21" xfId="4" applyNumberFormat="1" applyFont="1" applyFill="1" applyBorder="1" applyAlignment="1" applyProtection="1">
      <alignment horizontal="center" vertical="center"/>
    </xf>
    <xf numFmtId="3" fontId="16" fillId="3" borderId="23" xfId="4" applyNumberFormat="1" applyFont="1" applyFill="1" applyBorder="1" applyAlignment="1" applyProtection="1">
      <alignment horizontal="center" vertical="center"/>
    </xf>
    <xf numFmtId="3" fontId="16" fillId="3" borderId="35" xfId="4" applyNumberFormat="1" applyFont="1" applyFill="1" applyBorder="1" applyAlignment="1" applyProtection="1">
      <alignment horizontal="center" vertical="center"/>
    </xf>
    <xf numFmtId="0" fontId="11" fillId="0" borderId="21" xfId="2" applyFont="1" applyBorder="1" applyAlignment="1" applyProtection="1">
      <alignment horizontal="center" vertical="center"/>
    </xf>
    <xf numFmtId="0" fontId="13" fillId="0" borderId="23" xfId="2" applyFont="1" applyBorder="1" applyAlignment="1" applyProtection="1">
      <alignment vertical="center"/>
    </xf>
    <xf numFmtId="0" fontId="12" fillId="0" borderId="23" xfId="2" applyFont="1" applyBorder="1" applyAlignment="1" applyProtection="1">
      <alignment horizontal="center" vertical="center"/>
    </xf>
    <xf numFmtId="0" fontId="12" fillId="0" borderId="22" xfId="2" applyFont="1" applyBorder="1" applyAlignment="1" applyProtection="1">
      <alignment horizontal="center" vertical="center"/>
    </xf>
    <xf numFmtId="1" fontId="5" fillId="3" borderId="0" xfId="1" applyNumberFormat="1" applyFont="1" applyFill="1" applyAlignment="1">
      <alignment vertical="top"/>
    </xf>
    <xf numFmtId="1" fontId="16" fillId="7" borderId="24" xfId="3" applyNumberFormat="1" applyFont="1" applyFill="1" applyBorder="1" applyAlignment="1" applyProtection="1">
      <alignment vertical="center"/>
      <protection locked="0"/>
    </xf>
    <xf numFmtId="0" fontId="11" fillId="3" borderId="24" xfId="3" applyFont="1" applyFill="1" applyBorder="1"/>
    <xf numFmtId="3" fontId="11" fillId="3" borderId="24" xfId="6" applyNumberFormat="1" applyFont="1" applyFill="1" applyBorder="1" applyAlignment="1" applyProtection="1">
      <alignment horizontal="center" vertical="center"/>
      <protection locked="0"/>
    </xf>
    <xf numFmtId="0" fontId="15" fillId="3" borderId="0" xfId="4" applyFont="1" applyFill="1" applyBorder="1" applyAlignment="1">
      <alignment horizontal="left" vertical="top" wrapText="1"/>
    </xf>
    <xf numFmtId="0" fontId="19" fillId="3" borderId="0" xfId="2" applyFont="1" applyFill="1" applyBorder="1" applyAlignment="1">
      <alignment horizontal="center" vertical="center" wrapText="1"/>
    </xf>
    <xf numFmtId="0" fontId="5" fillId="0" borderId="0" xfId="1" applyFont="1" applyBorder="1" applyAlignment="1">
      <alignment horizontal="left" vertical="top"/>
    </xf>
    <xf numFmtId="0" fontId="15" fillId="0" borderId="0" xfId="4" applyFont="1" applyBorder="1" applyAlignment="1">
      <alignment horizontal="left" vertical="top" wrapText="1"/>
    </xf>
    <xf numFmtId="0" fontId="7" fillId="3" borderId="0" xfId="1" applyFont="1" applyFill="1" applyBorder="1" applyAlignment="1">
      <alignment horizontal="center" vertical="top"/>
    </xf>
    <xf numFmtId="0" fontId="11" fillId="3" borderId="0" xfId="3" applyFont="1" applyFill="1"/>
    <xf numFmtId="0" fontId="5" fillId="3" borderId="0" xfId="1" applyFont="1" applyFill="1" applyAlignment="1">
      <alignment horizontal="center" vertical="top"/>
    </xf>
    <xf numFmtId="1" fontId="11" fillId="8" borderId="35" xfId="2" applyNumberFormat="1" applyFont="1" applyFill="1" applyBorder="1" applyAlignment="1" applyProtection="1">
      <alignment vertical="center"/>
    </xf>
    <xf numFmtId="0" fontId="11" fillId="3" borderId="22" xfId="3" applyFont="1" applyFill="1" applyBorder="1" applyAlignment="1">
      <alignment horizontal="left"/>
    </xf>
    <xf numFmtId="0" fontId="12" fillId="3" borderId="0" xfId="7" applyFont="1" applyFill="1" applyAlignment="1" applyProtection="1">
      <alignment horizontal="center" vertical="center"/>
    </xf>
    <xf numFmtId="3" fontId="11" fillId="3" borderId="35" xfId="2" applyNumberFormat="1" applyFont="1" applyFill="1" applyBorder="1" applyAlignment="1" applyProtection="1">
      <alignment horizontal="center" vertical="center"/>
    </xf>
    <xf numFmtId="0" fontId="12" fillId="4" borderId="0" xfId="7" applyFont="1" applyFill="1" applyAlignment="1" applyProtection="1">
      <alignment horizontal="center" vertical="center"/>
    </xf>
    <xf numFmtId="0" fontId="11" fillId="3" borderId="0" xfId="3" applyFont="1" applyFill="1" applyBorder="1"/>
    <xf numFmtId="0" fontId="11" fillId="3" borderId="0" xfId="7" applyFont="1" applyFill="1" applyAlignment="1" applyProtection="1">
      <alignment horizontal="center" vertical="center"/>
    </xf>
    <xf numFmtId="0" fontId="11" fillId="4" borderId="0" xfId="7" applyFont="1" applyFill="1" applyAlignment="1" applyProtection="1">
      <alignment horizontal="center" vertical="center"/>
    </xf>
    <xf numFmtId="0" fontId="20" fillId="3" borderId="0" xfId="7" applyFont="1" applyFill="1" applyAlignment="1" applyProtection="1">
      <alignment horizontal="center" vertical="center"/>
    </xf>
    <xf numFmtId="0" fontId="20" fillId="4" borderId="0" xfId="7" applyFont="1" applyFill="1" applyAlignment="1" applyProtection="1">
      <alignment horizontal="center" vertical="center"/>
    </xf>
    <xf numFmtId="0" fontId="20" fillId="3" borderId="0" xfId="2" applyFont="1" applyFill="1" applyAlignment="1" applyProtection="1">
      <alignment vertical="center"/>
    </xf>
    <xf numFmtId="0" fontId="20" fillId="4" borderId="0" xfId="2" applyFont="1" applyFill="1" applyAlignment="1" applyProtection="1">
      <alignment vertical="center"/>
    </xf>
    <xf numFmtId="0" fontId="11" fillId="3" borderId="21" xfId="3" applyFont="1" applyFill="1" applyBorder="1"/>
    <xf numFmtId="0" fontId="15" fillId="3" borderId="0" xfId="4" applyFont="1" applyFill="1" applyBorder="1" applyAlignment="1">
      <alignment horizontal="center" vertical="top" wrapText="1"/>
    </xf>
    <xf numFmtId="0" fontId="6" fillId="4" borderId="37" xfId="4" applyFont="1" applyFill="1" applyBorder="1" applyAlignment="1" applyProtection="1">
      <alignment horizontal="center" vertical="center" wrapText="1"/>
    </xf>
    <xf numFmtId="0" fontId="6" fillId="4" borderId="18" xfId="4" applyFont="1" applyFill="1" applyBorder="1" applyAlignment="1" applyProtection="1">
      <alignment horizontal="center" vertical="center" wrapText="1"/>
    </xf>
    <xf numFmtId="0" fontId="6" fillId="4" borderId="3" xfId="4" applyFont="1" applyFill="1" applyBorder="1" applyAlignment="1" applyProtection="1">
      <alignment horizontal="center" vertical="center" wrapText="1"/>
    </xf>
    <xf numFmtId="49" fontId="12" fillId="0" borderId="10" xfId="2" applyNumberFormat="1" applyFont="1" applyBorder="1" applyAlignment="1" applyProtection="1">
      <alignment horizontal="center" vertical="center"/>
    </xf>
    <xf numFmtId="165" fontId="16" fillId="7" borderId="5" xfId="3" applyNumberFormat="1" applyFont="1" applyFill="1" applyBorder="1" applyAlignment="1" applyProtection="1">
      <alignment vertical="center"/>
      <protection locked="0"/>
    </xf>
    <xf numFmtId="165" fontId="16" fillId="7" borderId="10" xfId="3" applyNumberFormat="1" applyFont="1" applyFill="1" applyBorder="1" applyAlignment="1" applyProtection="1">
      <alignment vertical="center"/>
      <protection locked="0"/>
    </xf>
    <xf numFmtId="165" fontId="16" fillId="7" borderId="6" xfId="3" applyNumberFormat="1" applyFont="1" applyFill="1" applyBorder="1" applyAlignment="1" applyProtection="1">
      <alignment vertical="center"/>
      <protection locked="0"/>
    </xf>
    <xf numFmtId="0" fontId="11" fillId="3" borderId="5" xfId="3" applyFont="1" applyFill="1" applyBorder="1" applyAlignment="1">
      <alignment horizontal="left"/>
    </xf>
    <xf numFmtId="0" fontId="11" fillId="3" borderId="6" xfId="3" applyFont="1" applyFill="1" applyBorder="1" applyAlignment="1">
      <alignment horizontal="left"/>
    </xf>
    <xf numFmtId="164" fontId="11" fillId="0" borderId="0" xfId="0" applyFont="1">
      <alignment vertical="top"/>
    </xf>
    <xf numFmtId="165" fontId="16" fillId="7" borderId="32" xfId="3" applyNumberFormat="1" applyFont="1" applyFill="1" applyBorder="1" applyAlignment="1" applyProtection="1">
      <alignment vertical="center"/>
      <protection locked="0"/>
    </xf>
    <xf numFmtId="165" fontId="16" fillId="7" borderId="33" xfId="3" applyNumberFormat="1" applyFont="1" applyFill="1" applyBorder="1" applyAlignment="1" applyProtection="1">
      <alignment vertical="center"/>
      <protection locked="0"/>
    </xf>
    <xf numFmtId="0" fontId="11" fillId="3" borderId="31" xfId="3" applyFont="1" applyFill="1" applyBorder="1" applyAlignment="1">
      <alignment horizontal="left"/>
    </xf>
    <xf numFmtId="0" fontId="11" fillId="0" borderId="21" xfId="2" quotePrefix="1" applyFont="1" applyBorder="1" applyAlignment="1" applyProtection="1">
      <alignment horizontal="center" vertical="center"/>
    </xf>
    <xf numFmtId="165" fontId="16" fillId="7" borderId="21" xfId="3" applyNumberFormat="1" applyFont="1" applyFill="1" applyBorder="1" applyAlignment="1" applyProtection="1">
      <alignment vertical="center"/>
      <protection locked="0"/>
    </xf>
    <xf numFmtId="165" fontId="16" fillId="7" borderId="23" xfId="3" applyNumberFormat="1" applyFont="1" applyFill="1" applyBorder="1" applyAlignment="1" applyProtection="1">
      <alignment vertical="center"/>
      <protection locked="0"/>
    </xf>
    <xf numFmtId="165" fontId="16" fillId="7" borderId="22" xfId="3" applyNumberFormat="1" applyFont="1" applyFill="1" applyBorder="1" applyAlignment="1" applyProtection="1">
      <alignment vertical="center"/>
      <protection locked="0"/>
    </xf>
    <xf numFmtId="0" fontId="11" fillId="3" borderId="0" xfId="2" quotePrefix="1" applyFont="1" applyFill="1" applyBorder="1" applyAlignment="1" applyProtection="1">
      <alignment horizontal="center" vertical="center"/>
    </xf>
    <xf numFmtId="0" fontId="13" fillId="3" borderId="0" xfId="2" applyFont="1" applyFill="1" applyBorder="1" applyAlignment="1" applyProtection="1">
      <alignment vertical="center"/>
    </xf>
    <xf numFmtId="0" fontId="12" fillId="3" borderId="0" xfId="2" applyFont="1" applyFill="1" applyBorder="1" applyAlignment="1" applyProtection="1">
      <alignment horizontal="center" vertical="center"/>
    </xf>
    <xf numFmtId="165" fontId="11" fillId="9" borderId="0" xfId="6" applyNumberFormat="1" applyFont="1" applyFill="1" applyBorder="1" applyAlignment="1" applyProtection="1">
      <alignment vertical="center"/>
    </xf>
    <xf numFmtId="165" fontId="11" fillId="3" borderId="0" xfId="6" applyNumberFormat="1" applyFont="1" applyFill="1" applyBorder="1" applyAlignment="1" applyProtection="1">
      <alignment vertical="center"/>
    </xf>
    <xf numFmtId="0" fontId="5" fillId="3" borderId="0" xfId="1" applyFont="1" applyFill="1" applyAlignment="1" applyProtection="1">
      <alignment horizontal="left" vertical="top"/>
    </xf>
    <xf numFmtId="0" fontId="21" fillId="3" borderId="0" xfId="4" applyFont="1" applyFill="1" applyAlignment="1">
      <alignment vertical="center"/>
    </xf>
    <xf numFmtId="0" fontId="8" fillId="3" borderId="0" xfId="4" applyFont="1" applyFill="1" applyAlignment="1">
      <alignment vertical="center"/>
    </xf>
    <xf numFmtId="0" fontId="22" fillId="3" borderId="0" xfId="4" applyFont="1" applyFill="1" applyBorder="1" applyAlignment="1" applyProtection="1">
      <alignment vertical="center" wrapText="1"/>
    </xf>
    <xf numFmtId="0" fontId="8" fillId="3" borderId="0" xfId="4" applyFont="1" applyFill="1" applyBorder="1" applyAlignment="1" applyProtection="1">
      <alignment horizontal="center" vertical="center"/>
    </xf>
    <xf numFmtId="0" fontId="18" fillId="3" borderId="0" xfId="4" applyFont="1" applyFill="1" applyBorder="1" applyAlignment="1" applyProtection="1">
      <alignment horizontal="center" vertical="center"/>
    </xf>
    <xf numFmtId="166" fontId="8" fillId="3" borderId="0" xfId="8" applyNumberFormat="1" applyFont="1" applyFill="1" applyBorder="1" applyAlignment="1" applyProtection="1">
      <alignment vertical="center"/>
    </xf>
    <xf numFmtId="0" fontId="13" fillId="7" borderId="32" xfId="2" applyFont="1" applyFill="1" applyBorder="1" applyAlignment="1">
      <alignment horizontal="center" vertical="center"/>
    </xf>
    <xf numFmtId="0" fontId="13" fillId="3" borderId="0" xfId="2" applyFont="1" applyFill="1" applyBorder="1" applyAlignment="1">
      <alignment horizontal="left" vertical="center"/>
    </xf>
    <xf numFmtId="1" fontId="11" fillId="8" borderId="32" xfId="9" applyNumberFormat="1" applyFont="1">
      <alignment horizontal="right" vertical="center" wrapText="1"/>
    </xf>
    <xf numFmtId="0" fontId="13" fillId="10" borderId="32" xfId="2" applyFont="1" applyFill="1" applyBorder="1" applyAlignment="1">
      <alignment horizontal="center" vertical="center"/>
    </xf>
    <xf numFmtId="0" fontId="16" fillId="3" borderId="0" xfId="4" applyFont="1" applyFill="1" applyBorder="1" applyAlignment="1" applyProtection="1">
      <alignment horizontal="left"/>
    </xf>
    <xf numFmtId="0" fontId="11" fillId="3" borderId="0" xfId="7" applyFont="1" applyFill="1" applyBorder="1" applyAlignment="1" applyProtection="1">
      <alignment vertical="center"/>
    </xf>
    <xf numFmtId="0" fontId="11" fillId="3" borderId="0" xfId="7" applyFont="1" applyFill="1" applyAlignment="1" applyProtection="1">
      <alignment vertical="center"/>
    </xf>
    <xf numFmtId="0" fontId="13" fillId="8" borderId="32" xfId="2" applyFont="1" applyFill="1" applyBorder="1" applyAlignment="1">
      <alignment horizontal="center" vertical="center"/>
    </xf>
    <xf numFmtId="0" fontId="16" fillId="3" borderId="0" xfId="4" applyFont="1" applyFill="1" applyBorder="1" applyAlignment="1" applyProtection="1">
      <alignment horizontal="left" vertical="center"/>
    </xf>
    <xf numFmtId="0" fontId="13" fillId="11" borderId="32" xfId="2" applyFont="1" applyFill="1" applyBorder="1" applyAlignment="1">
      <alignment horizontal="center" vertical="center"/>
    </xf>
    <xf numFmtId="0" fontId="1" fillId="3" borderId="0" xfId="7" applyFill="1" applyAlignment="1" applyProtection="1">
      <alignment vertical="center"/>
    </xf>
    <xf numFmtId="0" fontId="1" fillId="3" borderId="0" xfId="7" applyFill="1" applyAlignment="1" applyProtection="1">
      <alignment horizontal="left" vertical="center"/>
    </xf>
    <xf numFmtId="0" fontId="23" fillId="3" borderId="0" xfId="2" applyNumberFormat="1" applyFont="1" applyFill="1" applyBorder="1" applyAlignment="1" applyProtection="1">
      <alignment vertical="center"/>
    </xf>
    <xf numFmtId="0" fontId="8" fillId="3" borderId="0" xfId="4" applyFont="1" applyFill="1" applyAlignment="1" applyProtection="1">
      <alignment vertical="center"/>
    </xf>
    <xf numFmtId="0" fontId="8" fillId="3" borderId="0" xfId="4" applyFont="1" applyFill="1" applyAlignment="1" applyProtection="1">
      <alignment horizontal="left" vertical="center"/>
    </xf>
    <xf numFmtId="0" fontId="1" fillId="3" borderId="0" xfId="7" applyFill="1" applyBorder="1" applyAlignment="1" applyProtection="1">
      <alignment vertical="center"/>
    </xf>
    <xf numFmtId="0" fontId="8" fillId="3" borderId="0" xfId="4" applyFont="1" applyFill="1" applyBorder="1" applyAlignment="1" applyProtection="1">
      <alignment vertical="top" wrapText="1"/>
    </xf>
    <xf numFmtId="0" fontId="8" fillId="0" borderId="2" xfId="4" applyFont="1" applyFill="1" applyBorder="1" applyAlignment="1" applyProtection="1">
      <alignment horizontal="left" vertical="top" wrapText="1"/>
    </xf>
    <xf numFmtId="0" fontId="24" fillId="3" borderId="0" xfId="4" applyFont="1" applyFill="1" applyBorder="1" applyAlignment="1">
      <alignment horizontal="left" vertical="top" wrapText="1"/>
    </xf>
    <xf numFmtId="0" fontId="24" fillId="3" borderId="0" xfId="4" applyFont="1" applyFill="1" applyBorder="1" applyAlignment="1">
      <alignment horizontal="center" vertical="top" wrapText="1"/>
    </xf>
    <xf numFmtId="0" fontId="2" fillId="9" borderId="0" xfId="1" applyFill="1" applyAlignment="1"/>
    <xf numFmtId="0" fontId="25" fillId="3" borderId="0" xfId="1" applyFont="1" applyFill="1" applyAlignment="1">
      <alignment vertical="center" wrapText="1"/>
    </xf>
    <xf numFmtId="0" fontId="23" fillId="3" borderId="0" xfId="4" applyFont="1" applyFill="1" applyBorder="1" applyAlignment="1" applyProtection="1">
      <alignment vertical="center"/>
    </xf>
    <xf numFmtId="0" fontId="24" fillId="3" borderId="0" xfId="1" applyFont="1" applyFill="1" applyBorder="1" applyAlignment="1">
      <alignment horizontal="left" vertical="top"/>
    </xf>
    <xf numFmtId="0" fontId="26" fillId="3" borderId="0" xfId="4" applyNumberFormat="1" applyFont="1" applyFill="1" applyBorder="1" applyAlignment="1">
      <alignment vertical="top" wrapText="1"/>
    </xf>
    <xf numFmtId="0" fontId="8" fillId="0" borderId="38" xfId="4" applyFont="1" applyFill="1" applyBorder="1" applyAlignment="1" applyProtection="1">
      <alignment horizontal="left" vertical="top" wrapText="1"/>
    </xf>
    <xf numFmtId="0" fontId="8" fillId="0" borderId="31" xfId="4" applyFont="1" applyFill="1" applyBorder="1" applyAlignment="1" applyProtection="1">
      <alignment horizontal="left" vertical="top" wrapText="1"/>
    </xf>
    <xf numFmtId="0" fontId="8" fillId="0" borderId="21" xfId="4" applyFont="1" applyFill="1" applyBorder="1" applyAlignment="1" applyProtection="1">
      <alignment horizontal="left" vertical="top" wrapText="1"/>
    </xf>
    <xf numFmtId="0" fontId="8" fillId="0" borderId="4" xfId="4" applyFont="1" applyFill="1" applyBorder="1" applyAlignment="1" applyProtection="1">
      <alignment horizontal="left" vertical="top" wrapText="1"/>
    </xf>
    <xf numFmtId="0" fontId="8" fillId="0" borderId="42" xfId="4" applyFont="1" applyFill="1" applyBorder="1" applyAlignment="1" applyProtection="1">
      <alignment horizontal="left" vertical="top" wrapText="1"/>
    </xf>
    <xf numFmtId="0" fontId="8" fillId="0" borderId="20" xfId="4" applyFont="1" applyFill="1" applyBorder="1" applyAlignment="1" applyProtection="1">
      <alignment horizontal="left" vertical="top" wrapText="1"/>
    </xf>
    <xf numFmtId="0" fontId="21" fillId="0" borderId="4" xfId="4" applyFont="1" applyFill="1" applyBorder="1" applyAlignment="1" applyProtection="1">
      <alignment horizontal="center" vertical="center"/>
    </xf>
    <xf numFmtId="9" fontId="28" fillId="3" borderId="0" xfId="4" applyNumberFormat="1" applyFont="1" applyFill="1" applyBorder="1" applyAlignment="1">
      <alignment vertical="center" wrapText="1"/>
    </xf>
    <xf numFmtId="0" fontId="21" fillId="4" borderId="43" xfId="4" applyFont="1" applyFill="1" applyBorder="1" applyAlignment="1" applyProtection="1">
      <alignment horizontal="left"/>
    </xf>
    <xf numFmtId="9" fontId="28" fillId="4" borderId="40" xfId="4" applyNumberFormat="1" applyFont="1" applyFill="1" applyBorder="1" applyAlignment="1">
      <alignment vertical="center" wrapText="1"/>
    </xf>
    <xf numFmtId="9" fontId="28" fillId="4" borderId="34" xfId="4" applyNumberFormat="1" applyFont="1" applyFill="1" applyBorder="1" applyAlignment="1">
      <alignment vertical="center" wrapText="1"/>
    </xf>
    <xf numFmtId="0" fontId="8" fillId="0" borderId="38" xfId="4" quotePrefix="1" applyFont="1" applyFill="1" applyBorder="1" applyAlignment="1" applyProtection="1">
      <alignment horizontal="center" vertical="top"/>
    </xf>
    <xf numFmtId="9" fontId="26" fillId="3" borderId="0" xfId="4" applyNumberFormat="1" applyFont="1" applyFill="1" applyBorder="1" applyAlignment="1">
      <alignment vertical="top" wrapText="1"/>
    </xf>
    <xf numFmtId="0" fontId="21" fillId="4" borderId="43" xfId="4" applyFont="1" applyFill="1" applyBorder="1" applyAlignment="1" applyProtection="1">
      <alignment horizontal="left" vertical="center"/>
    </xf>
    <xf numFmtId="9" fontId="28" fillId="4" borderId="40" xfId="4" applyNumberFormat="1" applyFont="1" applyFill="1" applyBorder="1" applyAlignment="1">
      <alignment vertical="center"/>
    </xf>
    <xf numFmtId="9" fontId="28" fillId="4" borderId="34" xfId="4" applyNumberFormat="1" applyFont="1" applyFill="1" applyBorder="1" applyAlignment="1">
      <alignment vertical="center"/>
    </xf>
    <xf numFmtId="0" fontId="8" fillId="0" borderId="21" xfId="4" quotePrefix="1" applyFont="1" applyFill="1" applyBorder="1" applyAlignment="1" applyProtection="1">
      <alignment horizontal="center" vertical="top"/>
    </xf>
    <xf numFmtId="165" fontId="30" fillId="7" borderId="32" xfId="3" applyNumberFormat="1" applyFont="1" applyFill="1" applyBorder="1" applyAlignment="1" applyProtection="1">
      <alignment vertical="center"/>
      <protection locked="0"/>
    </xf>
    <xf numFmtId="9" fontId="26" fillId="0" borderId="39" xfId="4" applyNumberFormat="1" applyFont="1" applyFill="1" applyBorder="1" applyAlignment="1">
      <alignment horizontal="left" vertical="top" wrapText="1"/>
    </xf>
    <xf numFmtId="9" fontId="26" fillId="0" borderId="40" xfId="4" applyNumberFormat="1" applyFont="1" applyFill="1" applyBorder="1" applyAlignment="1">
      <alignment horizontal="left" vertical="top" wrapText="1"/>
    </xf>
    <xf numFmtId="9" fontId="26" fillId="0" borderId="34" xfId="4" applyNumberFormat="1" applyFont="1" applyFill="1" applyBorder="1" applyAlignment="1">
      <alignment horizontal="left" vertical="top" wrapText="1"/>
    </xf>
    <xf numFmtId="9" fontId="26" fillId="0" borderId="25" xfId="4" applyNumberFormat="1" applyFont="1" applyFill="1" applyBorder="1" applyAlignment="1">
      <alignment horizontal="left" vertical="top" wrapText="1"/>
    </xf>
    <xf numFmtId="9" fontId="26" fillId="0" borderId="41" xfId="4" applyNumberFormat="1" applyFont="1" applyFill="1" applyBorder="1" applyAlignment="1">
      <alignment horizontal="left" vertical="top" wrapText="1"/>
    </xf>
    <xf numFmtId="9" fontId="26" fillId="0" borderId="35" xfId="4" applyNumberFormat="1" applyFont="1" applyFill="1" applyBorder="1" applyAlignment="1">
      <alignment horizontal="left" vertical="top" wrapText="1"/>
    </xf>
    <xf numFmtId="0" fontId="26" fillId="0" borderId="39" xfId="4" applyNumberFormat="1" applyFont="1" applyFill="1" applyBorder="1" applyAlignment="1">
      <alignment horizontal="left" vertical="top" wrapText="1"/>
    </xf>
    <xf numFmtId="0" fontId="26" fillId="0" borderId="40" xfId="4" applyNumberFormat="1" applyFont="1" applyFill="1" applyBorder="1" applyAlignment="1">
      <alignment horizontal="left" vertical="top" wrapText="1"/>
    </xf>
    <xf numFmtId="0" fontId="26" fillId="0" borderId="34" xfId="4" applyNumberFormat="1" applyFont="1" applyFill="1" applyBorder="1" applyAlignment="1">
      <alignment horizontal="left" vertical="top" wrapText="1"/>
    </xf>
    <xf numFmtId="0" fontId="26" fillId="0" borderId="25" xfId="4" applyNumberFormat="1" applyFont="1" applyFill="1" applyBorder="1" applyAlignment="1">
      <alignment horizontal="left" vertical="top" wrapText="1"/>
    </xf>
    <xf numFmtId="0" fontId="26" fillId="0" borderId="41" xfId="4" applyNumberFormat="1" applyFont="1" applyFill="1" applyBorder="1" applyAlignment="1">
      <alignment horizontal="left" vertical="top" wrapText="1"/>
    </xf>
    <xf numFmtId="0" fontId="26" fillId="0" borderId="35" xfId="4" applyNumberFormat="1" applyFont="1" applyFill="1" applyBorder="1" applyAlignment="1">
      <alignment horizontal="left" vertical="top" wrapText="1"/>
    </xf>
    <xf numFmtId="9" fontId="28" fillId="0" borderId="11" xfId="4" applyNumberFormat="1" applyFont="1" applyFill="1" applyBorder="1" applyAlignment="1">
      <alignment horizontal="left" vertical="center" wrapText="1"/>
    </xf>
    <xf numFmtId="9" fontId="28" fillId="0" borderId="7" xfId="4" applyNumberFormat="1" applyFont="1" applyFill="1" applyBorder="1" applyAlignment="1">
      <alignment horizontal="left" vertical="center" wrapText="1"/>
    </xf>
    <xf numFmtId="9" fontId="28" fillId="0" borderId="30" xfId="4" applyNumberFormat="1" applyFont="1" applyFill="1" applyBorder="1" applyAlignment="1">
      <alignment horizontal="left" vertical="center" wrapText="1"/>
    </xf>
    <xf numFmtId="0" fontId="23" fillId="4" borderId="1" xfId="2" applyNumberFormat="1" applyFont="1" applyFill="1" applyBorder="1" applyAlignment="1" applyProtection="1">
      <alignment horizontal="left" vertical="center"/>
    </xf>
    <xf numFmtId="0" fontId="23" fillId="4" borderId="2" xfId="2" applyNumberFormat="1" applyFont="1" applyFill="1" applyBorder="1" applyAlignment="1" applyProtection="1">
      <alignment horizontal="left" vertical="center"/>
    </xf>
    <xf numFmtId="0" fontId="23" fillId="4" borderId="3" xfId="2" applyNumberFormat="1" applyFont="1" applyFill="1" applyBorder="1" applyAlignment="1" applyProtection="1">
      <alignment horizontal="left" vertical="center"/>
    </xf>
    <xf numFmtId="0" fontId="8" fillId="0" borderId="1" xfId="4" applyFont="1" applyFill="1" applyBorder="1" applyAlignment="1" applyProtection="1">
      <alignment horizontal="left" vertical="top" wrapText="1"/>
    </xf>
    <xf numFmtId="0" fontId="8" fillId="0" borderId="2" xfId="4" applyFont="1" applyFill="1" applyBorder="1" applyAlignment="1" applyProtection="1">
      <alignment horizontal="left" vertical="top" wrapText="1"/>
    </xf>
    <xf numFmtId="0" fontId="8" fillId="0" borderId="3" xfId="4" applyFont="1" applyFill="1" applyBorder="1" applyAlignment="1" applyProtection="1">
      <alignment horizontal="left" vertical="top" wrapText="1"/>
    </xf>
    <xf numFmtId="0" fontId="23" fillId="4" borderId="1" xfId="4" applyFont="1" applyFill="1" applyBorder="1" applyAlignment="1" applyProtection="1">
      <alignment horizontal="left" vertical="center"/>
    </xf>
    <xf numFmtId="0" fontId="23" fillId="4" borderId="2" xfId="4" applyFont="1" applyFill="1" applyBorder="1" applyAlignment="1" applyProtection="1">
      <alignment horizontal="left" vertical="center"/>
    </xf>
    <xf numFmtId="0" fontId="23" fillId="4" borderId="3" xfId="4" applyFont="1" applyFill="1" applyBorder="1" applyAlignment="1" applyProtection="1">
      <alignment horizontal="left" vertical="center"/>
    </xf>
    <xf numFmtId="0" fontId="8" fillId="0" borderId="4" xfId="4" applyFont="1" applyFill="1" applyBorder="1" applyAlignment="1" applyProtection="1">
      <alignment horizontal="left" vertical="top" wrapText="1"/>
    </xf>
    <xf numFmtId="0" fontId="8" fillId="0" borderId="7" xfId="4" applyFont="1" applyFill="1" applyBorder="1" applyAlignment="1" applyProtection="1">
      <alignment horizontal="left" vertical="top" wrapText="1"/>
    </xf>
    <xf numFmtId="0" fontId="8" fillId="0" borderId="30" xfId="4" applyFont="1" applyFill="1" applyBorder="1" applyAlignment="1" applyProtection="1">
      <alignment horizontal="left" vertical="top" wrapText="1"/>
    </xf>
    <xf numFmtId="0" fontId="26" fillId="0" borderId="11" xfId="4" applyNumberFormat="1" applyFont="1" applyFill="1" applyBorder="1" applyAlignment="1">
      <alignment horizontal="left" vertical="top" wrapText="1"/>
    </xf>
    <xf numFmtId="0" fontId="26" fillId="0" borderId="7" xfId="4" applyNumberFormat="1" applyFont="1" applyFill="1" applyBorder="1" applyAlignment="1">
      <alignment horizontal="left" vertical="top" wrapText="1"/>
    </xf>
    <xf numFmtId="0" fontId="26" fillId="0" borderId="30" xfId="4" applyNumberFormat="1" applyFont="1" applyFill="1" applyBorder="1" applyAlignment="1">
      <alignment horizontal="left" vertical="top" wrapText="1"/>
    </xf>
    <xf numFmtId="0" fontId="6" fillId="4" borderId="12" xfId="2" applyFont="1" applyFill="1" applyBorder="1" applyAlignment="1" applyProtection="1">
      <alignment horizontal="center" vertical="center" wrapText="1"/>
    </xf>
    <xf numFmtId="0" fontId="2" fillId="0" borderId="13" xfId="1" applyBorder="1" applyAlignment="1">
      <alignment horizontal="center" vertical="center" wrapText="1"/>
    </xf>
    <xf numFmtId="0" fontId="2" fillId="0" borderId="14" xfId="1" applyBorder="1" applyAlignment="1">
      <alignment horizontal="center" vertical="center" wrapText="1"/>
    </xf>
    <xf numFmtId="0" fontId="11" fillId="5" borderId="0" xfId="2" applyFont="1" applyFill="1" applyAlignment="1" applyProtection="1">
      <alignment horizontal="center" vertical="center" wrapText="1"/>
    </xf>
    <xf numFmtId="0" fontId="6" fillId="4" borderId="1" xfId="4" applyFont="1" applyFill="1" applyBorder="1" applyAlignment="1" applyProtection="1">
      <alignment horizontal="left" vertical="center"/>
    </xf>
    <xf numFmtId="0" fontId="6" fillId="4" borderId="17" xfId="4" applyFont="1" applyFill="1" applyBorder="1" applyAlignment="1" applyProtection="1">
      <alignment horizontal="left" vertical="center"/>
    </xf>
    <xf numFmtId="0" fontId="6" fillId="4" borderId="5" xfId="2" applyFont="1" applyFill="1" applyBorder="1" applyAlignment="1" applyProtection="1">
      <alignment horizontal="center" vertical="center" wrapText="1"/>
    </xf>
    <xf numFmtId="0" fontId="2" fillId="0" borderId="10" xfId="1" applyBorder="1" applyAlignment="1">
      <alignment horizontal="center" vertical="center" wrapText="1"/>
    </xf>
    <xf numFmtId="0" fontId="2" fillId="0" borderId="11" xfId="1" applyBorder="1" applyAlignment="1">
      <alignment horizontal="center" vertical="center" wrapText="1"/>
    </xf>
    <xf numFmtId="0" fontId="6" fillId="4" borderId="36" xfId="2" applyFont="1" applyFill="1" applyBorder="1" applyAlignment="1" applyProtection="1">
      <alignment horizontal="left" vertical="center"/>
    </xf>
    <xf numFmtId="0" fontId="6" fillId="4" borderId="18" xfId="2" applyFont="1" applyFill="1" applyBorder="1" applyAlignment="1" applyProtection="1">
      <alignment horizontal="left" vertical="center"/>
    </xf>
    <xf numFmtId="0" fontId="6" fillId="4" borderId="4" xfId="2" applyFont="1" applyFill="1" applyBorder="1" applyAlignment="1" applyProtection="1">
      <alignment horizontal="center" vertical="center" wrapText="1"/>
    </xf>
    <xf numFmtId="0" fontId="2" fillId="0" borderId="20" xfId="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2" fillId="0" borderId="8" xfId="1" applyBorder="1" applyAlignment="1">
      <alignment horizontal="center" vertical="center" wrapText="1"/>
    </xf>
    <xf numFmtId="0" fontId="6" fillId="4" borderId="9" xfId="2" applyFont="1" applyFill="1" applyBorder="1" applyAlignment="1" applyProtection="1">
      <alignment horizontal="center" vertical="center" wrapText="1"/>
    </xf>
    <xf numFmtId="0" fontId="2" fillId="0" borderId="24" xfId="1" applyBorder="1" applyAlignment="1">
      <alignment horizontal="center" vertical="center" wrapText="1"/>
    </xf>
    <xf numFmtId="0" fontId="6" fillId="4" borderId="12" xfId="2" applyFont="1" applyFill="1" applyBorder="1" applyAlignment="1">
      <alignment horizontal="center" vertical="center" wrapText="1"/>
    </xf>
    <xf numFmtId="0" fontId="6" fillId="4" borderId="26" xfId="2" applyFont="1" applyFill="1" applyBorder="1" applyAlignment="1">
      <alignment horizontal="center" vertical="center" wrapText="1"/>
    </xf>
    <xf numFmtId="0" fontId="6" fillId="4" borderId="15" xfId="2" applyFont="1" applyFill="1" applyBorder="1" applyAlignment="1">
      <alignment horizontal="center" vertical="center" wrapText="1"/>
    </xf>
    <xf numFmtId="0" fontId="6" fillId="4" borderId="27" xfId="2" applyFont="1" applyFill="1" applyBorder="1" applyAlignment="1">
      <alignment horizontal="center" vertical="center" wrapText="1"/>
    </xf>
    <xf numFmtId="0" fontId="6" fillId="4" borderId="16" xfId="2" applyFont="1" applyFill="1" applyBorder="1" applyAlignment="1" applyProtection="1">
      <alignment horizontal="center" vertical="center" wrapText="1"/>
    </xf>
    <xf numFmtId="0" fontId="6" fillId="4" borderId="28" xfId="2" applyFont="1" applyFill="1" applyBorder="1" applyAlignment="1" applyProtection="1">
      <alignment horizontal="center" vertical="center" wrapText="1"/>
    </xf>
    <xf numFmtId="0" fontId="4" fillId="2" borderId="0" xfId="2" applyFont="1" applyFill="1" applyBorder="1" applyAlignment="1">
      <alignment horizontal="left" vertical="center"/>
    </xf>
    <xf numFmtId="0" fontId="6" fillId="4" borderId="1" xfId="2" applyFont="1" applyFill="1" applyBorder="1" applyAlignment="1" applyProtection="1">
      <alignment horizontal="center" vertical="center" wrapText="1"/>
    </xf>
    <xf numFmtId="0" fontId="2" fillId="0" borderId="2" xfId="1" applyBorder="1" applyAlignment="1">
      <alignment horizontal="center" vertical="center" wrapText="1"/>
    </xf>
    <xf numFmtId="0" fontId="2" fillId="0" borderId="3" xfId="1" applyBorder="1" applyAlignment="1">
      <alignment horizontal="center" vertical="center" wrapText="1"/>
    </xf>
  </cellXfs>
  <cellStyles count="10">
    <cellStyle name="Normal" xfId="0" builtinId="0"/>
    <cellStyle name="Normal 10 2" xfId="1" xr:uid="{743369B1-6B3D-4D7A-B3D1-1A2DD30F59BB}"/>
    <cellStyle name="Normal 2 2" xfId="4" xr:uid="{719092E3-6F19-4530-9066-5629C42E557B}"/>
    <cellStyle name="Normal 2 3" xfId="3" xr:uid="{121087FF-E3BA-4E7C-BDC6-F2CCEA47FE22}"/>
    <cellStyle name="Normal 3 2" xfId="2" xr:uid="{87C9F90E-B5CD-4B12-A322-98BEC5E12E42}"/>
    <cellStyle name="Normal 3 2 2" xfId="6" xr:uid="{DAFD4159-4BD4-4AF6-908E-B442C763D510}"/>
    <cellStyle name="Normal 4 2" xfId="7" xr:uid="{C52C2287-9732-44D5-A83A-AE2788CE4DD6}"/>
    <cellStyle name="OfwatCalculation" xfId="9" xr:uid="{A3FCA5D7-A24E-422F-8C77-24C358E7671A}"/>
    <cellStyle name="Percent 2" xfId="8" xr:uid="{5AF580C1-3D88-4A02-922F-8962A676F51D}"/>
    <cellStyle name="Validation error" xfId="5" xr:uid="{B62D8871-727D-45BA-A5FC-3C9384CA46A4}"/>
  </cellStyles>
  <dxfs count="108">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ARTIALLY%20SUPERSEDED%20PR19-Business-plan-data-tables%20-%20FBP%20(post%20IAP)%20Apr%20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ssexwater.sharepoint.com/teams/wx-bp/WPC005/SUPERSEDED%20-%20WSX%20PR19%20Business%20Plan%20Data%20Table%20Submission%20-%20FBP%20(post%20queries)%20Jan%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essexwater.sharepoint.com/teams/wx-bp/_vti_history/24/WPC005/PR19%20-%20Table%20WWn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24">
          <cell r="L24">
            <v>0</v>
          </cell>
          <cell r="R24">
            <v>0</v>
          </cell>
          <cell r="X24">
            <v>0</v>
          </cell>
          <cell r="AD24">
            <v>0</v>
          </cell>
          <cell r="AJ24">
            <v>0</v>
          </cell>
          <cell r="AP24">
            <v>0</v>
          </cell>
          <cell r="AV24">
            <v>0</v>
          </cell>
          <cell r="BB24">
            <v>0</v>
          </cell>
        </row>
        <row r="26">
          <cell r="L26">
            <v>0.6389426800000001</v>
          </cell>
          <cell r="R26">
            <v>0.31902552669901207</v>
          </cell>
          <cell r="X26">
            <v>0.31794249976128164</v>
          </cell>
          <cell r="AD26">
            <v>6.7810032851129893</v>
          </cell>
          <cell r="AJ26">
            <v>0</v>
          </cell>
          <cell r="AP26">
            <v>0</v>
          </cell>
          <cell r="AV26">
            <v>0</v>
          </cell>
          <cell r="BB26">
            <v>0</v>
          </cell>
        </row>
        <row r="27">
          <cell r="L27">
            <v>2.63266036</v>
          </cell>
          <cell r="R27">
            <v>2.2374323605824049</v>
          </cell>
          <cell r="X27">
            <v>8.4784666603008423E-3</v>
          </cell>
          <cell r="AD27">
            <v>9.6563557946510183</v>
          </cell>
          <cell r="AJ27">
            <v>6.6285328628799025</v>
          </cell>
          <cell r="AP27">
            <v>9.3835716401425344</v>
          </cell>
          <cell r="AV27">
            <v>14.785625769230768</v>
          </cell>
          <cell r="BB27">
            <v>7.2531346153846155</v>
          </cell>
        </row>
        <row r="28">
          <cell r="L28">
            <v>7.0236597420000004</v>
          </cell>
          <cell r="R28">
            <v>6.2374169510715101</v>
          </cell>
          <cell r="X28">
            <v>5.7051920099664137</v>
          </cell>
          <cell r="AD28">
            <v>27.316928604190792</v>
          </cell>
          <cell r="AJ28">
            <v>26.472397326631363</v>
          </cell>
          <cell r="AP28">
            <v>24.947743246816042</v>
          </cell>
          <cell r="AV28">
            <v>19.700727695655168</v>
          </cell>
          <cell r="BB28">
            <v>5.4931520976902828</v>
          </cell>
        </row>
        <row r="29">
          <cell r="L29">
            <v>10.037369919600001</v>
          </cell>
          <cell r="R29">
            <v>2.4036446599925902</v>
          </cell>
          <cell r="X29">
            <v>5.076941869671451</v>
          </cell>
          <cell r="AD29">
            <v>4.9740878076923076</v>
          </cell>
          <cell r="AJ29">
            <v>2.7235093422115382</v>
          </cell>
          <cell r="AP29">
            <v>5.9044576785576917</v>
          </cell>
          <cell r="AV29">
            <v>13.083221322692307</v>
          </cell>
          <cell r="BB29">
            <v>5.9316933046153846</v>
          </cell>
        </row>
        <row r="30">
          <cell r="L30">
            <v>2.9751740196000007</v>
          </cell>
          <cell r="R30">
            <v>0.14675174228154556</v>
          </cell>
          <cell r="X30">
            <v>0</v>
          </cell>
          <cell r="AD30">
            <v>16.833606923076925</v>
          </cell>
          <cell r="AJ30">
            <v>0</v>
          </cell>
          <cell r="AP30">
            <v>0</v>
          </cell>
          <cell r="AV30">
            <v>0</v>
          </cell>
          <cell r="BB30">
            <v>0</v>
          </cell>
        </row>
        <row r="31">
          <cell r="L31">
            <v>0</v>
          </cell>
          <cell r="R31">
            <v>0</v>
          </cell>
          <cell r="X31">
            <v>0</v>
          </cell>
          <cell r="AD31">
            <v>0</v>
          </cell>
          <cell r="AJ31">
            <v>0</v>
          </cell>
          <cell r="AP31">
            <v>0</v>
          </cell>
          <cell r="AV31">
            <v>0</v>
          </cell>
          <cell r="BB31">
            <v>0</v>
          </cell>
        </row>
        <row r="32">
          <cell r="L32">
            <v>0</v>
          </cell>
          <cell r="R32">
            <v>0</v>
          </cell>
          <cell r="X32">
            <v>0</v>
          </cell>
          <cell r="AD32">
            <v>0</v>
          </cell>
          <cell r="AJ32">
            <v>0</v>
          </cell>
          <cell r="AP32">
            <v>0</v>
          </cell>
          <cell r="AV32">
            <v>0</v>
          </cell>
          <cell r="BB32">
            <v>0</v>
          </cell>
        </row>
      </sheetData>
      <sheetData sheetId="97"/>
      <sheetData sheetId="98">
        <row r="16">
          <cell r="G16">
            <v>2760.0160000000001</v>
          </cell>
          <cell r="H16">
            <v>2783.7669999999998</v>
          </cell>
          <cell r="I16">
            <v>2807.442</v>
          </cell>
          <cell r="J16">
            <v>2828.6480000000001</v>
          </cell>
          <cell r="K16">
            <v>2850.0279999999998</v>
          </cell>
          <cell r="L16">
            <v>2871.3580000000002</v>
          </cell>
          <cell r="M16">
            <v>2893.0459999999998</v>
          </cell>
          <cell r="N16">
            <v>2914.7629999999999</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Group)"/>
      <sheetName val="LWTW"/>
      <sheetName val="F_Outputs WSX"/>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a"/>
      <sheetName val="WWS2"/>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7">
          <cell r="K17">
            <v>16.310320250805855</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Wn4"/>
      <sheetName val="Validation flags"/>
    </sheetNames>
    <sheetDataSet>
      <sheetData sheetId="0">
        <row r="24">
          <cell r="N24">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A31CE-A68F-45DA-B157-AE1367D6F9BB}">
  <sheetPr>
    <tabColor rgb="FFFFC000"/>
  </sheetPr>
  <dimension ref="A1:DU228"/>
  <sheetViews>
    <sheetView tabSelected="1" topLeftCell="A148" zoomScaleNormal="100" workbookViewId="0">
      <selection activeCell="E175" sqref="E175"/>
    </sheetView>
  </sheetViews>
  <sheetFormatPr defaultColWidth="0" defaultRowHeight="14.25" zeroHeight="1" x14ac:dyDescent="0.2"/>
  <cols>
    <col min="1" max="1" width="1.625" style="9" customWidth="1"/>
    <col min="2" max="2" width="4.625" style="9" customWidth="1"/>
    <col min="3" max="3" width="71.125" style="9" bestFit="1" customWidth="1"/>
    <col min="4" max="4" width="8.625" style="9" customWidth="1"/>
    <col min="5" max="5" width="9.5" style="9" bestFit="1" customWidth="1"/>
    <col min="6" max="6" width="5.625" style="9" customWidth="1"/>
    <col min="7" max="7" width="11.125" style="9" bestFit="1" customWidth="1"/>
    <col min="8" max="14" width="9.625" style="9" customWidth="1"/>
    <col min="15" max="15" width="2.625" style="9" customWidth="1"/>
    <col min="16" max="16" width="13.625" style="9" bestFit="1" customWidth="1"/>
    <col min="17" max="32" width="9.625" style="9" customWidth="1"/>
    <col min="33" max="33" width="2.625" style="9" customWidth="1"/>
    <col min="34" max="34" width="26.625" style="9" bestFit="1" customWidth="1"/>
    <col min="35" max="35" width="71.625" style="9" bestFit="1" customWidth="1"/>
    <col min="36" max="36" width="2.625" style="9" customWidth="1"/>
    <col min="37" max="37" width="21.625" style="11" customWidth="1"/>
    <col min="38" max="38" width="66.125" style="11" bestFit="1" customWidth="1"/>
    <col min="39" max="39" width="9.625" style="8" customWidth="1"/>
    <col min="40" max="40" width="6.625" style="9" customWidth="1"/>
    <col min="41" max="41" width="48.125" style="9" customWidth="1"/>
    <col min="42" max="42" width="9.625" style="9" customWidth="1"/>
    <col min="43" max="43" width="5.625" style="9" customWidth="1"/>
    <col min="44" max="51" width="9.625" style="9" customWidth="1"/>
    <col min="52" max="52" width="2.625" style="9" customWidth="1"/>
    <col min="53" max="70" width="9.625" style="9" customWidth="1"/>
    <col min="71" max="71" width="1.625" style="10" hidden="1" customWidth="1"/>
    <col min="72" max="96" width="5.125" style="12" hidden="1" customWidth="1"/>
    <col min="97" max="97" width="5.125" style="10" hidden="1" customWidth="1"/>
    <col min="98" max="99" width="5.125" style="8" hidden="1" customWidth="1"/>
    <col min="100" max="124" width="4.25" style="8" hidden="1" customWidth="1"/>
    <col min="125" max="125" width="5.625" style="8" hidden="1" customWidth="1"/>
    <col min="126" max="16384" width="8.625" style="9" hidden="1"/>
  </cols>
  <sheetData>
    <row r="1" spans="2:125" ht="20.25" x14ac:dyDescent="0.2">
      <c r="B1" s="1" t="s">
        <v>0</v>
      </c>
      <c r="C1" s="1"/>
      <c r="D1" s="2"/>
      <c r="E1" s="1"/>
      <c r="F1" s="3"/>
      <c r="G1" s="3"/>
      <c r="H1" s="3"/>
      <c r="I1" s="3"/>
      <c r="J1" s="3"/>
      <c r="K1" s="3"/>
      <c r="L1" s="3"/>
      <c r="M1" s="3"/>
      <c r="N1" s="3"/>
      <c r="O1" s="3"/>
      <c r="P1" s="3"/>
      <c r="Q1" s="3"/>
      <c r="R1" s="3"/>
      <c r="S1" s="3"/>
      <c r="T1" s="3"/>
      <c r="U1" s="3"/>
      <c r="V1" s="3"/>
      <c r="W1" s="4"/>
      <c r="X1" s="4"/>
      <c r="Y1" s="4"/>
      <c r="Z1" s="4"/>
      <c r="AA1" s="4"/>
      <c r="AB1" s="4"/>
      <c r="AC1" s="4"/>
      <c r="AD1" s="4"/>
      <c r="AE1" s="4"/>
      <c r="AF1" s="5" t="str">
        <f>[1]AppValidation!$D$2</f>
        <v>Wessex Water</v>
      </c>
      <c r="AG1" s="6"/>
      <c r="AH1" s="244" t="s">
        <v>1</v>
      </c>
      <c r="AI1" s="244"/>
      <c r="AJ1" s="244"/>
      <c r="AK1" s="244"/>
      <c r="AL1" s="7"/>
      <c r="AN1" s="1" t="s">
        <v>2</v>
      </c>
      <c r="AO1" s="1"/>
      <c r="AP1" s="1"/>
      <c r="AQ1" s="3"/>
      <c r="AR1" s="3"/>
      <c r="AS1" s="3"/>
      <c r="AT1" s="3"/>
      <c r="AU1" s="3"/>
      <c r="AV1" s="3"/>
      <c r="AW1" s="3"/>
      <c r="AX1" s="3"/>
      <c r="AY1" s="3"/>
      <c r="AZ1" s="3"/>
      <c r="BA1" s="3"/>
      <c r="BB1" s="3"/>
      <c r="BC1" s="3"/>
      <c r="BD1" s="3"/>
      <c r="BE1" s="3"/>
      <c r="BF1" s="3"/>
      <c r="BG1" s="3"/>
      <c r="BH1" s="4"/>
      <c r="BI1" s="4"/>
      <c r="BJ1" s="4"/>
      <c r="BK1" s="4"/>
      <c r="BL1" s="4"/>
      <c r="BM1" s="4"/>
      <c r="BN1" s="4"/>
      <c r="BO1" s="4"/>
      <c r="BP1" s="4"/>
      <c r="BQ1" s="4" t="str">
        <f>LEFT($B$1,5)</f>
        <v xml:space="preserve">WWn4 </v>
      </c>
      <c r="BT1" s="11"/>
      <c r="BU1" s="11"/>
      <c r="BV1" s="11"/>
      <c r="BW1" s="11"/>
      <c r="BX1" s="11"/>
      <c r="BZ1" s="11"/>
      <c r="CA1" s="11"/>
      <c r="CB1" s="11"/>
      <c r="CC1" s="11"/>
      <c r="CD1" s="11"/>
      <c r="CE1" s="11"/>
      <c r="CF1" s="11"/>
      <c r="CG1" s="11"/>
      <c r="CH1" s="11"/>
      <c r="CI1" s="11"/>
      <c r="CJ1" s="11"/>
      <c r="CK1" s="11"/>
      <c r="CL1" s="11"/>
      <c r="CM1" s="11"/>
      <c r="CN1" s="11"/>
      <c r="CO1" s="11"/>
      <c r="CP1" s="11"/>
      <c r="CQ1" s="11"/>
      <c r="CR1" s="11"/>
      <c r="CU1" s="10"/>
      <c r="CV1" s="11"/>
      <c r="CW1" s="11"/>
      <c r="CX1" s="11"/>
      <c r="CY1" s="11"/>
      <c r="CZ1" s="11"/>
      <c r="DA1" s="12"/>
      <c r="DB1" s="11"/>
      <c r="DC1" s="11"/>
      <c r="DD1" s="11"/>
      <c r="DE1" s="11"/>
      <c r="DF1" s="11"/>
      <c r="DG1" s="11"/>
      <c r="DH1" s="11"/>
      <c r="DI1" s="11"/>
      <c r="DJ1" s="11"/>
      <c r="DK1" s="11"/>
      <c r="DL1" s="11"/>
      <c r="DM1" s="11"/>
      <c r="DN1" s="11"/>
      <c r="DO1" s="11"/>
      <c r="DP1" s="11"/>
      <c r="DQ1" s="11"/>
      <c r="DR1" s="11"/>
      <c r="DS1" s="11"/>
      <c r="DT1" s="11"/>
      <c r="DU1" s="10"/>
    </row>
    <row r="2" spans="2:125" ht="15" customHeight="1" thickBot="1" x14ac:dyDescent="0.25">
      <c r="B2" s="13"/>
      <c r="C2" s="13"/>
      <c r="D2" s="14"/>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5"/>
      <c r="AI2" s="15"/>
      <c r="AK2" s="16"/>
      <c r="AL2" s="16"/>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T2" s="11"/>
      <c r="BU2" s="11"/>
      <c r="BV2" s="11"/>
      <c r="BW2" s="11"/>
      <c r="BX2" s="11"/>
      <c r="BZ2" s="11"/>
      <c r="CA2" s="11"/>
      <c r="CB2" s="11"/>
      <c r="CC2" s="11"/>
      <c r="CD2" s="11"/>
      <c r="CE2" s="11"/>
      <c r="CF2" s="11"/>
      <c r="CG2" s="11"/>
      <c r="CH2" s="11"/>
      <c r="CI2" s="11"/>
      <c r="CJ2" s="11"/>
      <c r="CK2" s="11"/>
      <c r="CL2" s="11"/>
      <c r="CM2" s="11"/>
      <c r="CN2" s="11"/>
      <c r="CO2" s="11"/>
      <c r="CP2" s="11"/>
      <c r="CQ2" s="11"/>
      <c r="CR2" s="11"/>
      <c r="CU2" s="10"/>
      <c r="CV2" s="11"/>
      <c r="CW2" s="11"/>
      <c r="CX2" s="11"/>
      <c r="CY2" s="11"/>
      <c r="CZ2" s="11"/>
      <c r="DA2" s="12"/>
      <c r="DB2" s="11"/>
      <c r="DC2" s="11"/>
      <c r="DD2" s="11"/>
      <c r="DE2" s="11"/>
      <c r="DF2" s="11"/>
      <c r="DG2" s="11"/>
      <c r="DH2" s="11"/>
      <c r="DI2" s="11"/>
      <c r="DJ2" s="11"/>
      <c r="DK2" s="11"/>
      <c r="DL2" s="11"/>
      <c r="DM2" s="11"/>
      <c r="DN2" s="11"/>
      <c r="DO2" s="11"/>
      <c r="DP2" s="11"/>
      <c r="DQ2" s="11"/>
      <c r="DR2" s="11"/>
      <c r="DS2" s="11"/>
      <c r="DT2" s="11"/>
      <c r="DU2" s="10"/>
    </row>
    <row r="3" spans="2:125" ht="15.75" thickBot="1" x14ac:dyDescent="0.25">
      <c r="G3" s="245" t="s">
        <v>3</v>
      </c>
      <c r="H3" s="246"/>
      <c r="I3" s="246"/>
      <c r="J3" s="246"/>
      <c r="K3" s="246"/>
      <c r="L3" s="246"/>
      <c r="M3" s="246"/>
      <c r="N3" s="247"/>
      <c r="O3" s="17"/>
      <c r="P3" s="245" t="s">
        <v>4</v>
      </c>
      <c r="Q3" s="246"/>
      <c r="R3" s="246"/>
      <c r="S3" s="246"/>
      <c r="T3" s="246"/>
      <c r="U3" s="246"/>
      <c r="V3" s="246"/>
      <c r="W3" s="246"/>
      <c r="X3" s="246"/>
      <c r="Y3" s="246"/>
      <c r="Z3" s="246"/>
      <c r="AA3" s="246"/>
      <c r="AB3" s="246"/>
      <c r="AC3" s="246"/>
      <c r="AD3" s="246"/>
      <c r="AE3" s="246"/>
      <c r="AF3" s="247"/>
      <c r="AG3" s="17"/>
      <c r="AH3" s="15"/>
      <c r="AI3" s="15"/>
      <c r="AK3" s="18"/>
      <c r="AL3" s="18"/>
      <c r="AR3" s="245" t="s">
        <v>3</v>
      </c>
      <c r="AS3" s="246"/>
      <c r="AT3" s="246"/>
      <c r="AU3" s="246"/>
      <c r="AV3" s="246"/>
      <c r="AW3" s="246"/>
      <c r="AX3" s="246"/>
      <c r="AY3" s="247"/>
      <c r="AZ3" s="17"/>
      <c r="BA3" s="245" t="s">
        <v>4</v>
      </c>
      <c r="BB3" s="246"/>
      <c r="BC3" s="246"/>
      <c r="BD3" s="246"/>
      <c r="BE3" s="246"/>
      <c r="BF3" s="246"/>
      <c r="BG3" s="246"/>
      <c r="BH3" s="246"/>
      <c r="BI3" s="246"/>
      <c r="BJ3" s="246"/>
      <c r="BK3" s="246"/>
      <c r="BL3" s="246"/>
      <c r="BM3" s="246"/>
      <c r="BN3" s="246"/>
      <c r="BO3" s="246"/>
      <c r="BP3" s="246"/>
      <c r="BQ3" s="247"/>
      <c r="BT3" s="11"/>
      <c r="BU3" s="11"/>
      <c r="BV3" s="11"/>
      <c r="BW3" s="11"/>
      <c r="BX3" s="11"/>
      <c r="BZ3" s="11"/>
      <c r="CA3" s="11"/>
      <c r="CB3" s="11"/>
      <c r="CC3" s="11"/>
      <c r="CD3" s="11"/>
      <c r="CE3" s="11"/>
      <c r="CF3" s="11"/>
      <c r="CG3" s="11"/>
      <c r="CH3" s="11"/>
      <c r="CI3" s="11"/>
      <c r="CJ3" s="11"/>
      <c r="CK3" s="11"/>
      <c r="CL3" s="11"/>
      <c r="CM3" s="11"/>
      <c r="CN3" s="11"/>
      <c r="CO3" s="11"/>
      <c r="CP3" s="11"/>
      <c r="CQ3" s="11"/>
      <c r="CR3" s="11"/>
      <c r="CU3" s="10"/>
      <c r="CV3" s="11"/>
      <c r="CW3" s="11"/>
      <c r="CX3" s="11"/>
      <c r="CY3" s="11"/>
      <c r="CZ3" s="11"/>
      <c r="DA3" s="12"/>
      <c r="DB3" s="11"/>
      <c r="DC3" s="11"/>
      <c r="DD3" s="11"/>
      <c r="DE3" s="11"/>
      <c r="DF3" s="11"/>
      <c r="DG3" s="11"/>
      <c r="DH3" s="11"/>
      <c r="DI3" s="11"/>
      <c r="DJ3" s="11"/>
      <c r="DK3" s="11"/>
      <c r="DL3" s="11"/>
      <c r="DM3" s="11"/>
      <c r="DN3" s="11"/>
      <c r="DO3" s="11"/>
      <c r="DP3" s="11"/>
      <c r="DQ3" s="11"/>
      <c r="DR3" s="11"/>
      <c r="DS3" s="11"/>
      <c r="DT3" s="11"/>
      <c r="DU3" s="10"/>
    </row>
    <row r="4" spans="2:125" ht="15.75" thickBot="1" x14ac:dyDescent="0.25">
      <c r="B4" s="19"/>
      <c r="C4" s="20"/>
      <c r="D4" s="20"/>
      <c r="E4" s="21"/>
      <c r="F4" s="17"/>
      <c r="G4" s="231" t="s">
        <v>5</v>
      </c>
      <c r="H4" s="226" t="s">
        <v>6</v>
      </c>
      <c r="I4" s="233"/>
      <c r="J4" s="231" t="s">
        <v>7</v>
      </c>
      <c r="K4" s="234"/>
      <c r="L4" s="234"/>
      <c r="M4" s="235"/>
      <c r="N4" s="236" t="s">
        <v>8</v>
      </c>
      <c r="O4" s="17"/>
      <c r="P4" s="226" t="s">
        <v>9</v>
      </c>
      <c r="Q4" s="227"/>
      <c r="R4" s="227"/>
      <c r="S4" s="227"/>
      <c r="T4" s="228"/>
      <c r="U4" s="220" t="s">
        <v>10</v>
      </c>
      <c r="V4" s="221"/>
      <c r="W4" s="221"/>
      <c r="X4" s="221"/>
      <c r="Y4" s="221"/>
      <c r="Z4" s="222"/>
      <c r="AA4" s="220" t="s">
        <v>11</v>
      </c>
      <c r="AB4" s="221"/>
      <c r="AC4" s="221"/>
      <c r="AD4" s="221"/>
      <c r="AE4" s="221"/>
      <c r="AF4" s="222"/>
      <c r="AG4" s="17"/>
      <c r="AH4" s="238" t="s">
        <v>12</v>
      </c>
      <c r="AI4" s="240" t="s">
        <v>13</v>
      </c>
      <c r="AK4" s="242" t="s">
        <v>14</v>
      </c>
      <c r="AL4" s="242" t="s">
        <v>15</v>
      </c>
      <c r="AN4" s="19"/>
      <c r="AO4" s="20"/>
      <c r="AP4" s="21"/>
      <c r="AQ4" s="17"/>
      <c r="AR4" s="231" t="s">
        <v>5</v>
      </c>
      <c r="AS4" s="226" t="s">
        <v>6</v>
      </c>
      <c r="AT4" s="233"/>
      <c r="AU4" s="231" t="s">
        <v>7</v>
      </c>
      <c r="AV4" s="234"/>
      <c r="AW4" s="234"/>
      <c r="AX4" s="235"/>
      <c r="AY4" s="236" t="s">
        <v>8</v>
      </c>
      <c r="AZ4" s="17"/>
      <c r="BA4" s="226" t="s">
        <v>9</v>
      </c>
      <c r="BB4" s="227"/>
      <c r="BC4" s="227"/>
      <c r="BD4" s="227"/>
      <c r="BE4" s="228"/>
      <c r="BF4" s="220" t="s">
        <v>10</v>
      </c>
      <c r="BG4" s="221"/>
      <c r="BH4" s="221"/>
      <c r="BI4" s="221"/>
      <c r="BJ4" s="221"/>
      <c r="BK4" s="222"/>
      <c r="BL4" s="220" t="s">
        <v>11</v>
      </c>
      <c r="BM4" s="221"/>
      <c r="BN4" s="221"/>
      <c r="BO4" s="221"/>
      <c r="BP4" s="221"/>
      <c r="BQ4" s="222"/>
      <c r="BT4" s="223" t="s">
        <v>16</v>
      </c>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U4" s="10"/>
      <c r="CV4" s="223" t="s">
        <v>17</v>
      </c>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10"/>
    </row>
    <row r="5" spans="2:125" ht="27.75" thickBot="1" x14ac:dyDescent="0.25">
      <c r="B5" s="224" t="s">
        <v>18</v>
      </c>
      <c r="C5" s="225"/>
      <c r="D5" s="22" t="s">
        <v>2</v>
      </c>
      <c r="E5" s="23" t="s">
        <v>19</v>
      </c>
      <c r="F5" s="24" t="s">
        <v>20</v>
      </c>
      <c r="G5" s="232"/>
      <c r="H5" s="25" t="s">
        <v>21</v>
      </c>
      <c r="I5" s="26" t="s">
        <v>22</v>
      </c>
      <c r="J5" s="25" t="s">
        <v>23</v>
      </c>
      <c r="K5" s="27" t="s">
        <v>24</v>
      </c>
      <c r="L5" s="27" t="s">
        <v>25</v>
      </c>
      <c r="M5" s="26" t="s">
        <v>26</v>
      </c>
      <c r="N5" s="237"/>
      <c r="O5" s="17"/>
      <c r="P5" s="25" t="s">
        <v>27</v>
      </c>
      <c r="Q5" s="27" t="s">
        <v>28</v>
      </c>
      <c r="R5" s="27" t="s">
        <v>29</v>
      </c>
      <c r="S5" s="27" t="s">
        <v>30</v>
      </c>
      <c r="T5" s="28" t="s">
        <v>8</v>
      </c>
      <c r="U5" s="25" t="s">
        <v>31</v>
      </c>
      <c r="V5" s="27" t="s">
        <v>32</v>
      </c>
      <c r="W5" s="27" t="s">
        <v>33</v>
      </c>
      <c r="X5" s="27" t="s">
        <v>34</v>
      </c>
      <c r="Y5" s="27" t="s">
        <v>30</v>
      </c>
      <c r="Z5" s="26" t="s">
        <v>8</v>
      </c>
      <c r="AA5" s="25" t="s">
        <v>35</v>
      </c>
      <c r="AB5" s="27" t="s">
        <v>36</v>
      </c>
      <c r="AC5" s="27" t="s">
        <v>37</v>
      </c>
      <c r="AD5" s="27" t="s">
        <v>38</v>
      </c>
      <c r="AE5" s="27" t="s">
        <v>30</v>
      </c>
      <c r="AF5" s="26" t="s">
        <v>8</v>
      </c>
      <c r="AG5" s="17"/>
      <c r="AH5" s="239"/>
      <c r="AI5" s="241"/>
      <c r="AK5" s="243"/>
      <c r="AL5" s="243"/>
      <c r="AN5" s="224" t="s">
        <v>18</v>
      </c>
      <c r="AO5" s="225"/>
      <c r="AP5" s="23" t="s">
        <v>19</v>
      </c>
      <c r="AQ5" s="24" t="s">
        <v>20</v>
      </c>
      <c r="AR5" s="232"/>
      <c r="AS5" s="25" t="s">
        <v>21</v>
      </c>
      <c r="AT5" s="26" t="s">
        <v>22</v>
      </c>
      <c r="AU5" s="25" t="s">
        <v>23</v>
      </c>
      <c r="AV5" s="27" t="s">
        <v>24</v>
      </c>
      <c r="AW5" s="27" t="s">
        <v>25</v>
      </c>
      <c r="AX5" s="26" t="s">
        <v>26</v>
      </c>
      <c r="AY5" s="237"/>
      <c r="AZ5" s="17"/>
      <c r="BA5" s="25" t="s">
        <v>27</v>
      </c>
      <c r="BB5" s="27" t="s">
        <v>28</v>
      </c>
      <c r="BC5" s="27" t="s">
        <v>29</v>
      </c>
      <c r="BD5" s="27" t="s">
        <v>30</v>
      </c>
      <c r="BE5" s="28" t="s">
        <v>8</v>
      </c>
      <c r="BF5" s="25" t="s">
        <v>31</v>
      </c>
      <c r="BG5" s="27" t="s">
        <v>32</v>
      </c>
      <c r="BH5" s="27" t="s">
        <v>33</v>
      </c>
      <c r="BI5" s="27" t="s">
        <v>34</v>
      </c>
      <c r="BJ5" s="27" t="s">
        <v>30</v>
      </c>
      <c r="BK5" s="26" t="s">
        <v>8</v>
      </c>
      <c r="BL5" s="25" t="s">
        <v>35</v>
      </c>
      <c r="BM5" s="27" t="s">
        <v>36</v>
      </c>
      <c r="BN5" s="27" t="s">
        <v>37</v>
      </c>
      <c r="BO5" s="27" t="s">
        <v>38</v>
      </c>
      <c r="BP5" s="27" t="s">
        <v>30</v>
      </c>
      <c r="BQ5" s="26" t="s">
        <v>8</v>
      </c>
      <c r="BT5" s="29" t="s">
        <v>39</v>
      </c>
      <c r="BU5" s="30"/>
      <c r="BV5" s="30"/>
      <c r="BW5" s="30"/>
      <c r="BX5" s="30"/>
      <c r="BY5" s="30"/>
      <c r="BZ5" s="30"/>
      <c r="CA5" s="30"/>
      <c r="CB5" s="30"/>
      <c r="CC5" s="30"/>
      <c r="CD5" s="30"/>
      <c r="CE5" s="30"/>
      <c r="CF5" s="30"/>
      <c r="CG5" s="30"/>
      <c r="CH5" s="30"/>
      <c r="CI5" s="30"/>
      <c r="CJ5" s="30"/>
      <c r="CK5" s="30"/>
      <c r="CL5" s="30"/>
      <c r="CM5" s="30"/>
      <c r="CN5" s="30"/>
      <c r="CO5" s="30"/>
      <c r="CP5" s="30"/>
      <c r="CQ5" s="30"/>
      <c r="CR5" s="30"/>
      <c r="CU5" s="10"/>
      <c r="CV5" s="29"/>
      <c r="CW5" s="30"/>
      <c r="CX5" s="30"/>
      <c r="CY5" s="30"/>
      <c r="CZ5" s="30"/>
      <c r="DA5" s="30"/>
      <c r="DB5" s="30"/>
      <c r="DC5" s="30"/>
      <c r="DD5" s="30"/>
      <c r="DE5" s="30"/>
      <c r="DF5" s="30"/>
      <c r="DG5" s="30"/>
      <c r="DH5" s="30"/>
      <c r="DI5" s="30"/>
      <c r="DJ5" s="30"/>
      <c r="DK5" s="30"/>
      <c r="DL5" s="30"/>
      <c r="DM5" s="30"/>
      <c r="DN5" s="30"/>
      <c r="DO5" s="30"/>
      <c r="DP5" s="30"/>
      <c r="DQ5" s="30"/>
      <c r="DR5" s="30"/>
      <c r="DS5" s="30"/>
      <c r="DT5" s="30"/>
      <c r="DU5" s="10"/>
    </row>
    <row r="6" spans="2:125" ht="14.25" customHeight="1" thickBot="1" x14ac:dyDescent="0.25">
      <c r="B6" s="31"/>
      <c r="C6" s="31"/>
      <c r="D6" s="32"/>
      <c r="E6" s="33"/>
      <c r="F6" s="33"/>
      <c r="G6" s="34"/>
      <c r="H6" s="32"/>
      <c r="I6" s="32"/>
      <c r="J6" s="32"/>
      <c r="K6" s="32"/>
      <c r="L6" s="32"/>
      <c r="M6" s="32"/>
      <c r="N6" s="34"/>
      <c r="O6" s="19"/>
      <c r="P6" s="32"/>
      <c r="Q6" s="32"/>
      <c r="R6" s="32"/>
      <c r="S6" s="32"/>
      <c r="T6" s="32"/>
      <c r="U6" s="32"/>
      <c r="V6" s="32"/>
      <c r="W6" s="32"/>
      <c r="X6" s="32"/>
      <c r="Y6" s="32"/>
      <c r="Z6" s="32"/>
      <c r="AA6" s="32"/>
      <c r="AB6" s="32"/>
      <c r="AC6" s="32"/>
      <c r="AD6" s="32"/>
      <c r="AE6" s="32"/>
      <c r="AF6" s="32"/>
      <c r="AG6" s="19"/>
      <c r="AH6" s="35"/>
      <c r="AI6" s="35"/>
      <c r="AK6" s="36"/>
      <c r="AL6" s="18"/>
      <c r="AN6" s="31"/>
      <c r="AO6" s="31"/>
      <c r="AP6" s="33"/>
      <c r="AQ6" s="33"/>
      <c r="AR6" s="34"/>
      <c r="AS6" s="32"/>
      <c r="AT6" s="32"/>
      <c r="AU6" s="32"/>
      <c r="AV6" s="32"/>
      <c r="AW6" s="32"/>
      <c r="AX6" s="32"/>
      <c r="AY6" s="34"/>
      <c r="AZ6" s="19"/>
      <c r="BA6" s="32"/>
      <c r="BB6" s="32"/>
      <c r="BC6" s="32"/>
      <c r="BD6" s="32"/>
      <c r="BE6" s="32"/>
      <c r="BF6" s="32"/>
      <c r="BG6" s="32"/>
      <c r="BH6" s="32"/>
      <c r="BI6" s="32"/>
      <c r="BJ6" s="32"/>
      <c r="BK6" s="32"/>
      <c r="BL6" s="32"/>
      <c r="BM6" s="32"/>
      <c r="BN6" s="32"/>
      <c r="BO6" s="32"/>
      <c r="BP6" s="32"/>
      <c r="BQ6" s="32"/>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U6" s="1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10"/>
    </row>
    <row r="7" spans="2:125" ht="14.25" customHeight="1" thickBot="1" x14ac:dyDescent="0.25">
      <c r="B7" s="37" t="s">
        <v>40</v>
      </c>
      <c r="C7" s="38" t="s">
        <v>41</v>
      </c>
      <c r="D7" s="13"/>
      <c r="E7" s="39"/>
      <c r="F7" s="13"/>
      <c r="G7" s="13"/>
      <c r="H7" s="13"/>
      <c r="I7" s="13"/>
      <c r="J7" s="13"/>
      <c r="K7" s="13"/>
      <c r="L7" s="13"/>
      <c r="M7" s="13"/>
      <c r="N7" s="13"/>
      <c r="O7" s="13"/>
      <c r="P7" s="40"/>
      <c r="Q7" s="40"/>
      <c r="R7" s="40"/>
      <c r="S7" s="40"/>
      <c r="T7" s="40"/>
      <c r="U7" s="41"/>
      <c r="V7" s="41"/>
      <c r="W7" s="41"/>
      <c r="X7" s="41"/>
      <c r="Y7" s="41"/>
      <c r="Z7" s="41"/>
      <c r="AA7" s="41"/>
      <c r="AB7" s="41"/>
      <c r="AC7" s="41"/>
      <c r="AD7" s="41"/>
      <c r="AE7" s="41"/>
      <c r="AF7" s="41"/>
      <c r="AG7" s="17"/>
      <c r="AH7" s="15"/>
      <c r="AI7" s="15"/>
      <c r="AK7" s="42"/>
      <c r="AL7" s="43"/>
      <c r="AN7" s="37" t="s">
        <v>40</v>
      </c>
      <c r="AO7" s="38" t="s">
        <v>41</v>
      </c>
      <c r="AP7" s="39"/>
      <c r="AQ7" s="13"/>
      <c r="AR7" s="13"/>
      <c r="AS7" s="13"/>
      <c r="AT7" s="13"/>
      <c r="AU7" s="13"/>
      <c r="AV7" s="13"/>
      <c r="AW7" s="13"/>
      <c r="AX7" s="13"/>
      <c r="AY7" s="13"/>
      <c r="AZ7" s="13"/>
      <c r="BA7" s="40"/>
      <c r="BB7" s="40"/>
      <c r="BC7" s="40"/>
      <c r="BD7" s="40"/>
      <c r="BE7" s="40"/>
      <c r="BF7" s="41"/>
      <c r="BG7" s="41"/>
      <c r="BH7" s="41"/>
      <c r="BI7" s="41"/>
      <c r="BJ7" s="41"/>
      <c r="BK7" s="41"/>
      <c r="BL7" s="41"/>
      <c r="BM7" s="41"/>
      <c r="BN7" s="41"/>
      <c r="BO7" s="41"/>
      <c r="BP7" s="41"/>
      <c r="BQ7" s="41"/>
      <c r="BT7" s="11"/>
      <c r="BU7" s="11"/>
      <c r="BV7" s="11"/>
      <c r="BW7" s="11"/>
      <c r="BX7" s="11"/>
      <c r="BZ7" s="11"/>
      <c r="CA7" s="11"/>
      <c r="CB7" s="11"/>
      <c r="CC7" s="11"/>
      <c r="CD7" s="11"/>
      <c r="CE7" s="11"/>
      <c r="CF7" s="11"/>
      <c r="CG7" s="11"/>
      <c r="CH7" s="11"/>
      <c r="CI7" s="11"/>
      <c r="CJ7" s="11"/>
      <c r="CK7" s="11"/>
      <c r="CL7" s="11"/>
      <c r="CM7" s="11"/>
      <c r="CN7" s="11"/>
      <c r="CO7" s="11"/>
      <c r="CP7" s="11"/>
      <c r="CQ7" s="11"/>
      <c r="CR7" s="11"/>
      <c r="CU7" s="10"/>
      <c r="CV7" s="11"/>
      <c r="CW7" s="11"/>
      <c r="CX7" s="11"/>
      <c r="CY7" s="11"/>
      <c r="CZ7" s="11"/>
      <c r="DA7" s="12"/>
      <c r="DB7" s="11"/>
      <c r="DC7" s="11"/>
      <c r="DD7" s="11"/>
      <c r="DE7" s="11"/>
      <c r="DF7" s="11"/>
      <c r="DG7" s="11"/>
      <c r="DH7" s="11"/>
      <c r="DI7" s="11"/>
      <c r="DJ7" s="11"/>
      <c r="DK7" s="11"/>
      <c r="DL7" s="11"/>
      <c r="DM7" s="11"/>
      <c r="DN7" s="11"/>
      <c r="DO7" s="11"/>
      <c r="DP7" s="11"/>
      <c r="DQ7" s="11"/>
      <c r="DR7" s="11"/>
      <c r="DS7" s="11"/>
      <c r="DT7" s="11"/>
      <c r="DU7" s="10"/>
    </row>
    <row r="8" spans="2:125" ht="14.25" customHeight="1" x14ac:dyDescent="0.2">
      <c r="B8" s="44">
        <v>1</v>
      </c>
      <c r="C8" s="45" t="s">
        <v>42</v>
      </c>
      <c r="D8" s="46" t="s">
        <v>43</v>
      </c>
      <c r="E8" s="46" t="s">
        <v>44</v>
      </c>
      <c r="F8" s="47">
        <v>0</v>
      </c>
      <c r="G8" s="48">
        <v>13.361952795380899</v>
      </c>
      <c r="H8" s="49">
        <v>94.801140446139797</v>
      </c>
      <c r="I8" s="49">
        <v>362.47546878961799</v>
      </c>
      <c r="J8" s="49">
        <v>57.970641978596703</v>
      </c>
      <c r="K8" s="49">
        <v>17.634279276612499</v>
      </c>
      <c r="L8" s="49">
        <v>86.900520852345196</v>
      </c>
      <c r="M8" s="49">
        <v>12.962686972290101</v>
      </c>
      <c r="N8" s="50">
        <f>SUM(G8:M8)</f>
        <v>646.10669111098309</v>
      </c>
      <c r="O8" s="51"/>
      <c r="P8" s="48">
        <v>0</v>
      </c>
      <c r="Q8" s="49">
        <v>0</v>
      </c>
      <c r="R8" s="49">
        <v>0</v>
      </c>
      <c r="S8" s="49">
        <v>646.10669111098196</v>
      </c>
      <c r="T8" s="50">
        <f t="shared" ref="T8:T13" si="0">+SUM(P8:S8)</f>
        <v>646.10669111098196</v>
      </c>
      <c r="U8" s="48">
        <v>0</v>
      </c>
      <c r="V8" s="49">
        <v>0</v>
      </c>
      <c r="W8" s="49">
        <v>168.47246767719054</v>
      </c>
      <c r="X8" s="49">
        <v>123.49531268179274</v>
      </c>
      <c r="Y8" s="49">
        <v>354.13891075199899</v>
      </c>
      <c r="Z8" s="52">
        <f t="shared" ref="Z8:Z13" si="1">+SUM(U8:Y8)</f>
        <v>646.1066911109823</v>
      </c>
      <c r="AA8" s="48">
        <v>0</v>
      </c>
      <c r="AB8" s="49">
        <v>0</v>
      </c>
      <c r="AC8" s="49">
        <v>98.433700745673264</v>
      </c>
      <c r="AD8" s="49">
        <v>162.03870792785727</v>
      </c>
      <c r="AE8" s="49">
        <v>385.63428243745199</v>
      </c>
      <c r="AF8" s="52">
        <f t="shared" ref="AF8:AF13" si="2">+SUM(AA8:AE8)</f>
        <v>646.10669111098252</v>
      </c>
      <c r="AG8" s="17"/>
      <c r="AH8" s="53"/>
      <c r="AI8" s="54" t="s">
        <v>45</v>
      </c>
      <c r="AK8" s="42">
        <f t="shared" ref="AK8:AK13" si="3" xml:space="preserve"> IF( SUM( BT8:CR8 ) = 0, 0, $BT$5 )</f>
        <v>0</v>
      </c>
      <c r="AL8" s="42" t="str">
        <f t="shared" ref="AL8:AL15" si="4" xml:space="preserve"> IF( DB8 = 0, 0, AI8)</f>
        <v>Column N,T, Z &amp; AF should all be equal</v>
      </c>
      <c r="AN8" s="44">
        <v>1</v>
      </c>
      <c r="AO8" s="45" t="s">
        <v>42</v>
      </c>
      <c r="AP8" s="46" t="s">
        <v>44</v>
      </c>
      <c r="AQ8" s="47">
        <v>0</v>
      </c>
      <c r="AR8" s="55" t="s">
        <v>46</v>
      </c>
      <c r="AS8" s="56" t="s">
        <v>47</v>
      </c>
      <c r="AT8" s="56" t="s">
        <v>48</v>
      </c>
      <c r="AU8" s="56" t="s">
        <v>49</v>
      </c>
      <c r="AV8" s="56" t="s">
        <v>50</v>
      </c>
      <c r="AW8" s="56" t="s">
        <v>51</v>
      </c>
      <c r="AX8" s="56" t="s">
        <v>52</v>
      </c>
      <c r="AY8" s="57" t="s">
        <v>53</v>
      </c>
      <c r="AZ8" s="58"/>
      <c r="BA8" s="55" t="s">
        <v>54</v>
      </c>
      <c r="BB8" s="56" t="s">
        <v>55</v>
      </c>
      <c r="BC8" s="56" t="s">
        <v>56</v>
      </c>
      <c r="BD8" s="56" t="s">
        <v>57</v>
      </c>
      <c r="BE8" s="57" t="s">
        <v>58</v>
      </c>
      <c r="BF8" s="55" t="s">
        <v>59</v>
      </c>
      <c r="BG8" s="56" t="s">
        <v>60</v>
      </c>
      <c r="BH8" s="56" t="s">
        <v>61</v>
      </c>
      <c r="BI8" s="56" t="s">
        <v>62</v>
      </c>
      <c r="BJ8" s="56" t="s">
        <v>63</v>
      </c>
      <c r="BK8" s="57" t="s">
        <v>64</v>
      </c>
      <c r="BL8" s="55" t="s">
        <v>65</v>
      </c>
      <c r="BM8" s="56" t="s">
        <v>66</v>
      </c>
      <c r="BN8" s="56" t="s">
        <v>67</v>
      </c>
      <c r="BO8" s="56" t="s">
        <v>68</v>
      </c>
      <c r="BP8" s="56" t="s">
        <v>69</v>
      </c>
      <c r="BQ8" s="57" t="s">
        <v>70</v>
      </c>
      <c r="BT8" s="59">
        <f>IF('[1]Validation flags'!$H$3=1,0, IF( ISNUMBER(G8), 0, 1 ))</f>
        <v>0</v>
      </c>
      <c r="BU8" s="59">
        <f>IF('[1]Validation flags'!$H$3=1,0, IF( ISNUMBER(H8), 0, 1 ))</f>
        <v>0</v>
      </c>
      <c r="BV8" s="59">
        <f>IF('[1]Validation flags'!$H$3=1,0, IF( ISNUMBER(I8), 0, 1 ))</f>
        <v>0</v>
      </c>
      <c r="BW8" s="59">
        <f>IF('[1]Validation flags'!$H$3=1,0, IF( ISNUMBER(J8), 0, 1 ))</f>
        <v>0</v>
      </c>
      <c r="BX8" s="59">
        <f>IF('[1]Validation flags'!$H$3=1,0, IF( ISNUMBER(K8), 0, 1 ))</f>
        <v>0</v>
      </c>
      <c r="BY8" s="59">
        <f>IF('[1]Validation flags'!$H$3=1,0, IF( ISNUMBER(L8), 0, 1 ))</f>
        <v>0</v>
      </c>
      <c r="BZ8" s="59">
        <f>IF('[1]Validation flags'!$H$3=1,0, IF( ISNUMBER(M8), 0, 1 ))</f>
        <v>0</v>
      </c>
      <c r="CA8" s="30"/>
      <c r="CB8" s="30"/>
      <c r="CC8" s="59">
        <f>IF('[1]Validation flags'!$H$3=1,0, IF( ISNUMBER(P8), 0, 1 ))</f>
        <v>0</v>
      </c>
      <c r="CD8" s="59">
        <f>IF('[1]Validation flags'!$H$3=1,0, IF( ISNUMBER(Q8), 0, 1 ))</f>
        <v>0</v>
      </c>
      <c r="CE8" s="59">
        <f>IF('[1]Validation flags'!$H$3=1,0, IF( ISNUMBER(R8), 0, 1 ))</f>
        <v>0</v>
      </c>
      <c r="CF8" s="59">
        <f>IF('[1]Validation flags'!$H$3=1,0, IF( ISNUMBER(S8), 0, 1 ))</f>
        <v>0</v>
      </c>
      <c r="CG8" s="30"/>
      <c r="CH8" s="59">
        <f>IF('[1]Validation flags'!$H$3=1,0, IF( ISNUMBER(U8), 0, 1 ))</f>
        <v>0</v>
      </c>
      <c r="CI8" s="59">
        <f>IF('[1]Validation flags'!$H$3=1,0, IF( ISNUMBER(V8), 0, 1 ))</f>
        <v>0</v>
      </c>
      <c r="CJ8" s="59">
        <f>IF('[1]Validation flags'!$H$3=1,0, IF( ISNUMBER(W8), 0, 1 ))</f>
        <v>0</v>
      </c>
      <c r="CK8" s="59">
        <f>IF('[1]Validation flags'!$H$3=1,0, IF( ISNUMBER(X8), 0, 1 ))</f>
        <v>0</v>
      </c>
      <c r="CL8" s="59">
        <f>IF('[1]Validation flags'!$H$3=1,0, IF( ISNUMBER(Y8), 0, 1 ))</f>
        <v>0</v>
      </c>
      <c r="CM8" s="30"/>
      <c r="CN8" s="59">
        <f>IF('[1]Validation flags'!$H$3=1,0, IF( ISNUMBER(AA8), 0, 1 ))</f>
        <v>0</v>
      </c>
      <c r="CO8" s="59">
        <f>IF('[1]Validation flags'!$H$3=1,0, IF( ISNUMBER(AB8), 0, 1 ))</f>
        <v>0</v>
      </c>
      <c r="CP8" s="59">
        <f>IF('[1]Validation flags'!$H$3=1,0, IF( ISNUMBER(AC8), 0, 1 ))</f>
        <v>0</v>
      </c>
      <c r="CQ8" s="59">
        <f>IF('[1]Validation flags'!$H$3=1,0, IF( ISNUMBER(AD8), 0, 1 ))</f>
        <v>0</v>
      </c>
      <c r="CR8" s="59">
        <f>IF('[1]Validation flags'!$H$3=1,0, IF( ISNUMBER(AE8), 0, 1 ))</f>
        <v>0</v>
      </c>
      <c r="CU8" s="10"/>
      <c r="CV8" s="60"/>
      <c r="CW8" s="60"/>
      <c r="CX8" s="60"/>
      <c r="CY8" s="60"/>
      <c r="CZ8" s="60"/>
      <c r="DA8" s="60"/>
      <c r="DB8" s="59">
        <f t="shared" ref="DB8:DB14" si="5">IF(AND(N8=AF8,Z8=AF8,T8=AF8),0,1)</f>
        <v>1</v>
      </c>
      <c r="DC8" s="30"/>
      <c r="DD8" s="60"/>
      <c r="DE8" s="60"/>
      <c r="DF8" s="60"/>
      <c r="DG8" s="60"/>
      <c r="DH8" s="60"/>
      <c r="DI8" s="60"/>
      <c r="DJ8" s="60"/>
      <c r="DK8" s="60"/>
      <c r="DL8" s="60"/>
      <c r="DM8" s="60"/>
      <c r="DN8" s="60"/>
      <c r="DO8" s="60"/>
      <c r="DP8" s="60"/>
      <c r="DQ8" s="60"/>
      <c r="DR8" s="60"/>
      <c r="DS8" s="60"/>
      <c r="DT8" s="60"/>
      <c r="DU8" s="10"/>
    </row>
    <row r="9" spans="2:125" ht="14.25" customHeight="1" x14ac:dyDescent="0.2">
      <c r="B9" s="61">
        <v>2</v>
      </c>
      <c r="C9" s="62" t="s">
        <v>71</v>
      </c>
      <c r="D9" s="63" t="s">
        <v>72</v>
      </c>
      <c r="E9" s="63" t="s">
        <v>44</v>
      </c>
      <c r="F9" s="64">
        <v>0</v>
      </c>
      <c r="G9" s="65">
        <v>0</v>
      </c>
      <c r="H9" s="65">
        <v>0</v>
      </c>
      <c r="I9" s="65">
        <v>364.88005203782899</v>
      </c>
      <c r="J9" s="65">
        <v>22.479200456014802</v>
      </c>
      <c r="K9" s="65">
        <v>0</v>
      </c>
      <c r="L9" s="65">
        <v>110.743486007242</v>
      </c>
      <c r="M9" s="65">
        <v>145.25736209911801</v>
      </c>
      <c r="N9" s="66">
        <f t="shared" ref="N9:N14" si="6">SUM(G9:M9)</f>
        <v>643.36010060020374</v>
      </c>
      <c r="O9" s="51"/>
      <c r="P9" s="67">
        <v>0</v>
      </c>
      <c r="Q9" s="65">
        <v>0</v>
      </c>
      <c r="R9" s="65">
        <v>119.3720341198937</v>
      </c>
      <c r="S9" s="65">
        <v>523.98806648031098</v>
      </c>
      <c r="T9" s="66">
        <f t="shared" si="0"/>
        <v>643.36010060020465</v>
      </c>
      <c r="U9" s="67">
        <v>0</v>
      </c>
      <c r="V9" s="65">
        <v>0</v>
      </c>
      <c r="W9" s="65">
        <v>221.2025973927374</v>
      </c>
      <c r="X9" s="65">
        <v>422.15750320746673</v>
      </c>
      <c r="Y9" s="65">
        <v>0</v>
      </c>
      <c r="Z9" s="68">
        <f t="shared" si="1"/>
        <v>643.36010060020408</v>
      </c>
      <c r="AA9" s="67">
        <v>0</v>
      </c>
      <c r="AB9" s="65">
        <v>0</v>
      </c>
      <c r="AC9" s="65">
        <v>316.06958471836589</v>
      </c>
      <c r="AD9" s="65">
        <v>308.80168803547423</v>
      </c>
      <c r="AE9" s="65">
        <v>18.488827846364199</v>
      </c>
      <c r="AF9" s="68">
        <f t="shared" si="2"/>
        <v>643.36010060020431</v>
      </c>
      <c r="AG9" s="17"/>
      <c r="AH9" s="69"/>
      <c r="AI9" s="70" t="s">
        <v>45</v>
      </c>
      <c r="AK9" s="42">
        <f t="shared" si="3"/>
        <v>0</v>
      </c>
      <c r="AL9" s="42" t="str">
        <f t="shared" si="4"/>
        <v>Column N,T, Z &amp; AF should all be equal</v>
      </c>
      <c r="AN9" s="61">
        <v>2</v>
      </c>
      <c r="AO9" s="62" t="s">
        <v>71</v>
      </c>
      <c r="AP9" s="63" t="s">
        <v>44</v>
      </c>
      <c r="AQ9" s="64">
        <v>0</v>
      </c>
      <c r="AR9" s="71" t="s">
        <v>73</v>
      </c>
      <c r="AS9" s="72" t="s">
        <v>74</v>
      </c>
      <c r="AT9" s="72" t="s">
        <v>75</v>
      </c>
      <c r="AU9" s="72" t="s">
        <v>76</v>
      </c>
      <c r="AV9" s="72" t="s">
        <v>77</v>
      </c>
      <c r="AW9" s="72" t="s">
        <v>78</v>
      </c>
      <c r="AX9" s="72" t="s">
        <v>79</v>
      </c>
      <c r="AY9" s="73" t="s">
        <v>80</v>
      </c>
      <c r="AZ9" s="58"/>
      <c r="BA9" s="71" t="s">
        <v>81</v>
      </c>
      <c r="BB9" s="72" t="s">
        <v>82</v>
      </c>
      <c r="BC9" s="72" t="s">
        <v>83</v>
      </c>
      <c r="BD9" s="72" t="s">
        <v>84</v>
      </c>
      <c r="BE9" s="73" t="s">
        <v>85</v>
      </c>
      <c r="BF9" s="71" t="s">
        <v>86</v>
      </c>
      <c r="BG9" s="72" t="s">
        <v>87</v>
      </c>
      <c r="BH9" s="72" t="s">
        <v>88</v>
      </c>
      <c r="BI9" s="72" t="s">
        <v>89</v>
      </c>
      <c r="BJ9" s="72" t="s">
        <v>90</v>
      </c>
      <c r="BK9" s="73" t="s">
        <v>91</v>
      </c>
      <c r="BL9" s="71" t="s">
        <v>92</v>
      </c>
      <c r="BM9" s="72" t="s">
        <v>93</v>
      </c>
      <c r="BN9" s="72" t="s">
        <v>94</v>
      </c>
      <c r="BO9" s="72" t="s">
        <v>95</v>
      </c>
      <c r="BP9" s="72" t="s">
        <v>96</v>
      </c>
      <c r="BQ9" s="73" t="s">
        <v>97</v>
      </c>
      <c r="BT9" s="59">
        <f>IF('[1]Validation flags'!$H$3=1,0, IF( ISNUMBER(G9), 0, 1 ))</f>
        <v>0</v>
      </c>
      <c r="BU9" s="59">
        <f>IF('[1]Validation flags'!$H$3=1,0, IF( ISNUMBER(H9), 0, 1 ))</f>
        <v>0</v>
      </c>
      <c r="BV9" s="59">
        <f>IF('[1]Validation flags'!$H$3=1,0, IF( ISNUMBER(I9), 0, 1 ))</f>
        <v>0</v>
      </c>
      <c r="BW9" s="59">
        <f>IF('[1]Validation flags'!$H$3=1,0, IF( ISNUMBER(J9), 0, 1 ))</f>
        <v>0</v>
      </c>
      <c r="BX9" s="59">
        <f>IF('[1]Validation flags'!$H$3=1,0, IF( ISNUMBER(K9), 0, 1 ))</f>
        <v>0</v>
      </c>
      <c r="BY9" s="59">
        <f>IF('[1]Validation flags'!$H$3=1,0, IF( ISNUMBER(L9), 0, 1 ))</f>
        <v>0</v>
      </c>
      <c r="BZ9" s="59">
        <f>IF('[1]Validation flags'!$H$3=1,0, IF( ISNUMBER(M9), 0, 1 ))</f>
        <v>0</v>
      </c>
      <c r="CA9" s="30"/>
      <c r="CB9" s="30"/>
      <c r="CC9" s="59">
        <f>IF('[1]Validation flags'!$H$3=1,0, IF( ISNUMBER(P9), 0, 1 ))</f>
        <v>0</v>
      </c>
      <c r="CD9" s="59">
        <f>IF('[1]Validation flags'!$H$3=1,0, IF( ISNUMBER(Q9), 0, 1 ))</f>
        <v>0</v>
      </c>
      <c r="CE9" s="59">
        <f>IF('[1]Validation flags'!$H$3=1,0, IF( ISNUMBER(R9), 0, 1 ))</f>
        <v>0</v>
      </c>
      <c r="CF9" s="59">
        <f>IF('[1]Validation flags'!$H$3=1,0, IF( ISNUMBER(S9), 0, 1 ))</f>
        <v>0</v>
      </c>
      <c r="CG9" s="30"/>
      <c r="CH9" s="59">
        <f>IF('[1]Validation flags'!$H$3=1,0, IF( ISNUMBER(U9), 0, 1 ))</f>
        <v>0</v>
      </c>
      <c r="CI9" s="59">
        <f>IF('[1]Validation flags'!$H$3=1,0, IF( ISNUMBER(V9), 0, 1 ))</f>
        <v>0</v>
      </c>
      <c r="CJ9" s="59">
        <f>IF('[1]Validation flags'!$H$3=1,0, IF( ISNUMBER(W9), 0, 1 ))</f>
        <v>0</v>
      </c>
      <c r="CK9" s="59">
        <f>IF('[1]Validation flags'!$H$3=1,0, IF( ISNUMBER(X9), 0, 1 ))</f>
        <v>0</v>
      </c>
      <c r="CL9" s="59">
        <f>IF('[1]Validation flags'!$H$3=1,0, IF( ISNUMBER(Y9), 0, 1 ))</f>
        <v>0</v>
      </c>
      <c r="CM9" s="30"/>
      <c r="CN9" s="59">
        <f>IF('[1]Validation flags'!$H$3=1,0, IF( ISNUMBER(AA9), 0, 1 ))</f>
        <v>0</v>
      </c>
      <c r="CO9" s="59">
        <f>IF('[1]Validation flags'!$H$3=1,0, IF( ISNUMBER(AB9), 0, 1 ))</f>
        <v>0</v>
      </c>
      <c r="CP9" s="59">
        <f>IF('[1]Validation flags'!$H$3=1,0, IF( ISNUMBER(AC9), 0, 1 ))</f>
        <v>0</v>
      </c>
      <c r="CQ9" s="59">
        <f>IF('[1]Validation flags'!$H$3=1,0, IF( ISNUMBER(AD9), 0, 1 ))</f>
        <v>0</v>
      </c>
      <c r="CR9" s="59">
        <f>IF('[1]Validation flags'!$H$3=1,0, IF( ISNUMBER(AE9), 0, 1 ))</f>
        <v>0</v>
      </c>
      <c r="CU9" s="10"/>
      <c r="CV9" s="60"/>
      <c r="CW9" s="60"/>
      <c r="CX9" s="60"/>
      <c r="CY9" s="60"/>
      <c r="CZ9" s="60"/>
      <c r="DA9" s="60"/>
      <c r="DB9" s="59">
        <f t="shared" si="5"/>
        <v>1</v>
      </c>
      <c r="DC9" s="30"/>
      <c r="DD9" s="60"/>
      <c r="DE9" s="60"/>
      <c r="DF9" s="60"/>
      <c r="DG9" s="60"/>
      <c r="DH9" s="60"/>
      <c r="DI9" s="60"/>
      <c r="DJ9" s="60"/>
      <c r="DK9" s="60"/>
      <c r="DL9" s="60"/>
      <c r="DM9" s="60"/>
      <c r="DN9" s="60"/>
      <c r="DO9" s="60"/>
      <c r="DP9" s="60"/>
      <c r="DQ9" s="60"/>
      <c r="DR9" s="60"/>
      <c r="DS9" s="60"/>
      <c r="DT9" s="60"/>
      <c r="DU9" s="10"/>
    </row>
    <row r="10" spans="2:125" ht="14.25" customHeight="1" x14ac:dyDescent="0.2">
      <c r="B10" s="61">
        <v>3</v>
      </c>
      <c r="C10" s="62" t="s">
        <v>98</v>
      </c>
      <c r="D10" s="63" t="s">
        <v>99</v>
      </c>
      <c r="E10" s="63" t="s">
        <v>44</v>
      </c>
      <c r="F10" s="64">
        <v>0</v>
      </c>
      <c r="G10" s="65">
        <v>0</v>
      </c>
      <c r="H10" s="65">
        <v>478.59975581628902</v>
      </c>
      <c r="I10" s="65">
        <v>2151.7835848391001</v>
      </c>
      <c r="J10" s="65">
        <v>87.417471142639101</v>
      </c>
      <c r="K10" s="65">
        <v>200.916308698271</v>
      </c>
      <c r="L10" s="65">
        <v>1089.43935998189</v>
      </c>
      <c r="M10" s="65">
        <v>2984.8358670821099</v>
      </c>
      <c r="N10" s="66">
        <f t="shared" si="6"/>
        <v>6992.9923475602991</v>
      </c>
      <c r="O10" s="51"/>
      <c r="P10" s="67">
        <v>421.62451343587003</v>
      </c>
      <c r="Q10" s="65">
        <v>1498.1828885256784</v>
      </c>
      <c r="R10" s="65">
        <v>827.40535806875289</v>
      </c>
      <c r="S10" s="65">
        <v>4245.7795875299998</v>
      </c>
      <c r="T10" s="66">
        <f t="shared" si="0"/>
        <v>6992.9923475603009</v>
      </c>
      <c r="U10" s="67">
        <v>0</v>
      </c>
      <c r="V10" s="65">
        <v>292.61029398356902</v>
      </c>
      <c r="W10" s="65">
        <v>3565.248859072849</v>
      </c>
      <c r="X10" s="65">
        <v>3135.1331945038796</v>
      </c>
      <c r="Y10" s="65">
        <v>0</v>
      </c>
      <c r="Z10" s="68">
        <f t="shared" si="1"/>
        <v>6992.9923475602973</v>
      </c>
      <c r="AA10" s="67">
        <v>0</v>
      </c>
      <c r="AB10" s="65">
        <v>354.66712614414973</v>
      </c>
      <c r="AC10" s="65">
        <v>3264.7162392634018</v>
      </c>
      <c r="AD10" s="65">
        <v>3132.5832602181922</v>
      </c>
      <c r="AE10" s="65">
        <v>241.02572193455299</v>
      </c>
      <c r="AF10" s="68">
        <f t="shared" si="2"/>
        <v>6992.9923475602973</v>
      </c>
      <c r="AG10" s="17"/>
      <c r="AH10" s="69"/>
      <c r="AI10" s="70" t="s">
        <v>45</v>
      </c>
      <c r="AK10" s="42">
        <f t="shared" si="3"/>
        <v>0</v>
      </c>
      <c r="AL10" s="42">
        <f t="shared" si="4"/>
        <v>0</v>
      </c>
      <c r="AN10" s="61">
        <v>3</v>
      </c>
      <c r="AO10" s="62" t="s">
        <v>98</v>
      </c>
      <c r="AP10" s="63" t="s">
        <v>44</v>
      </c>
      <c r="AQ10" s="64">
        <v>0</v>
      </c>
      <c r="AR10" s="71" t="s">
        <v>100</v>
      </c>
      <c r="AS10" s="72" t="s">
        <v>101</v>
      </c>
      <c r="AT10" s="72" t="s">
        <v>102</v>
      </c>
      <c r="AU10" s="72" t="s">
        <v>103</v>
      </c>
      <c r="AV10" s="72" t="s">
        <v>104</v>
      </c>
      <c r="AW10" s="72" t="s">
        <v>105</v>
      </c>
      <c r="AX10" s="72" t="s">
        <v>106</v>
      </c>
      <c r="AY10" s="73" t="s">
        <v>107</v>
      </c>
      <c r="AZ10" s="58"/>
      <c r="BA10" s="71" t="s">
        <v>108</v>
      </c>
      <c r="BB10" s="72" t="s">
        <v>109</v>
      </c>
      <c r="BC10" s="72" t="s">
        <v>110</v>
      </c>
      <c r="BD10" s="72" t="s">
        <v>111</v>
      </c>
      <c r="BE10" s="73" t="s">
        <v>112</v>
      </c>
      <c r="BF10" s="71" t="s">
        <v>113</v>
      </c>
      <c r="BG10" s="72" t="s">
        <v>114</v>
      </c>
      <c r="BH10" s="72" t="s">
        <v>115</v>
      </c>
      <c r="BI10" s="72" t="s">
        <v>116</v>
      </c>
      <c r="BJ10" s="72" t="s">
        <v>117</v>
      </c>
      <c r="BK10" s="73" t="s">
        <v>118</v>
      </c>
      <c r="BL10" s="71" t="s">
        <v>119</v>
      </c>
      <c r="BM10" s="72" t="s">
        <v>120</v>
      </c>
      <c r="BN10" s="72" t="s">
        <v>121</v>
      </c>
      <c r="BO10" s="72" t="s">
        <v>122</v>
      </c>
      <c r="BP10" s="72" t="s">
        <v>123</v>
      </c>
      <c r="BQ10" s="73" t="s">
        <v>124</v>
      </c>
      <c r="BT10" s="59">
        <f>IF('[1]Validation flags'!$H$3=1,0, IF( ISNUMBER(G10), 0, 1 ))</f>
        <v>0</v>
      </c>
      <c r="BU10" s="59">
        <f>IF('[1]Validation flags'!$H$3=1,0, IF( ISNUMBER(H10), 0, 1 ))</f>
        <v>0</v>
      </c>
      <c r="BV10" s="59">
        <f>IF('[1]Validation flags'!$H$3=1,0, IF( ISNUMBER(I10), 0, 1 ))</f>
        <v>0</v>
      </c>
      <c r="BW10" s="59">
        <f>IF('[1]Validation flags'!$H$3=1,0, IF( ISNUMBER(J10), 0, 1 ))</f>
        <v>0</v>
      </c>
      <c r="BX10" s="59">
        <f>IF('[1]Validation flags'!$H$3=1,0, IF( ISNUMBER(K10), 0, 1 ))</f>
        <v>0</v>
      </c>
      <c r="BY10" s="59">
        <f>IF('[1]Validation flags'!$H$3=1,0, IF( ISNUMBER(L10), 0, 1 ))</f>
        <v>0</v>
      </c>
      <c r="BZ10" s="59">
        <f>IF('[1]Validation flags'!$H$3=1,0, IF( ISNUMBER(M10), 0, 1 ))</f>
        <v>0</v>
      </c>
      <c r="CA10" s="30"/>
      <c r="CB10" s="30"/>
      <c r="CC10" s="59">
        <f>IF('[1]Validation flags'!$H$3=1,0, IF( ISNUMBER(P10), 0, 1 ))</f>
        <v>0</v>
      </c>
      <c r="CD10" s="59">
        <f>IF('[1]Validation flags'!$H$3=1,0, IF( ISNUMBER(Q10), 0, 1 ))</f>
        <v>0</v>
      </c>
      <c r="CE10" s="59">
        <f>IF('[1]Validation flags'!$H$3=1,0, IF( ISNUMBER(R10), 0, 1 ))</f>
        <v>0</v>
      </c>
      <c r="CF10" s="59">
        <f>IF('[1]Validation flags'!$H$3=1,0, IF( ISNUMBER(S10), 0, 1 ))</f>
        <v>0</v>
      </c>
      <c r="CG10" s="30"/>
      <c r="CH10" s="59">
        <f>IF('[1]Validation flags'!$H$3=1,0, IF( ISNUMBER(U10), 0, 1 ))</f>
        <v>0</v>
      </c>
      <c r="CI10" s="59">
        <f>IF('[1]Validation flags'!$H$3=1,0, IF( ISNUMBER(V10), 0, 1 ))</f>
        <v>0</v>
      </c>
      <c r="CJ10" s="59">
        <f>IF('[1]Validation flags'!$H$3=1,0, IF( ISNUMBER(W10), 0, 1 ))</f>
        <v>0</v>
      </c>
      <c r="CK10" s="59">
        <f>IF('[1]Validation flags'!$H$3=1,0, IF( ISNUMBER(X10), 0, 1 ))</f>
        <v>0</v>
      </c>
      <c r="CL10" s="59">
        <f>IF('[1]Validation flags'!$H$3=1,0, IF( ISNUMBER(Y10), 0, 1 ))</f>
        <v>0</v>
      </c>
      <c r="CM10" s="30"/>
      <c r="CN10" s="59">
        <f>IF('[1]Validation flags'!$H$3=1,0, IF( ISNUMBER(AA10), 0, 1 ))</f>
        <v>0</v>
      </c>
      <c r="CO10" s="59">
        <f>IF('[1]Validation flags'!$H$3=1,0, IF( ISNUMBER(AB10), 0, 1 ))</f>
        <v>0</v>
      </c>
      <c r="CP10" s="59">
        <f>IF('[1]Validation flags'!$H$3=1,0, IF( ISNUMBER(AC10), 0, 1 ))</f>
        <v>0</v>
      </c>
      <c r="CQ10" s="59">
        <f>IF('[1]Validation flags'!$H$3=1,0, IF( ISNUMBER(AD10), 0, 1 ))</f>
        <v>0</v>
      </c>
      <c r="CR10" s="59">
        <f>IF('[1]Validation flags'!$H$3=1,0, IF( ISNUMBER(AE10), 0, 1 ))</f>
        <v>0</v>
      </c>
      <c r="CU10" s="10"/>
      <c r="CV10" s="60"/>
      <c r="CW10" s="60"/>
      <c r="CX10" s="60"/>
      <c r="CY10" s="60"/>
      <c r="CZ10" s="60"/>
      <c r="DA10" s="60"/>
      <c r="DB10" s="59">
        <f t="shared" si="5"/>
        <v>0</v>
      </c>
      <c r="DC10" s="30"/>
      <c r="DD10" s="60"/>
      <c r="DE10" s="60"/>
      <c r="DF10" s="60"/>
      <c r="DG10" s="60"/>
      <c r="DH10" s="60"/>
      <c r="DI10" s="60"/>
      <c r="DJ10" s="60"/>
      <c r="DK10" s="60"/>
      <c r="DL10" s="60"/>
      <c r="DM10" s="60"/>
      <c r="DN10" s="60"/>
      <c r="DO10" s="60"/>
      <c r="DP10" s="60"/>
      <c r="DQ10" s="60"/>
      <c r="DR10" s="60"/>
      <c r="DS10" s="60"/>
      <c r="DT10" s="60"/>
      <c r="DU10" s="10"/>
    </row>
    <row r="11" spans="2:125" ht="14.25" customHeight="1" x14ac:dyDescent="0.2">
      <c r="B11" s="61">
        <v>4</v>
      </c>
      <c r="C11" s="62" t="s">
        <v>125</v>
      </c>
      <c r="D11" s="63" t="s">
        <v>126</v>
      </c>
      <c r="E11" s="63" t="s">
        <v>44</v>
      </c>
      <c r="F11" s="64">
        <v>0</v>
      </c>
      <c r="G11" s="65">
        <v>0</v>
      </c>
      <c r="H11" s="65">
        <v>1864.1691430015501</v>
      </c>
      <c r="I11" s="65">
        <v>2396.22081430669</v>
      </c>
      <c r="J11" s="65">
        <v>170.16307354859401</v>
      </c>
      <c r="K11" s="65">
        <v>2461.94160152738</v>
      </c>
      <c r="L11" s="65">
        <v>757.51780546467899</v>
      </c>
      <c r="M11" s="65">
        <v>10446.838866874699</v>
      </c>
      <c r="N11" s="66">
        <f t="shared" si="6"/>
        <v>18096.85130472359</v>
      </c>
      <c r="O11" s="51"/>
      <c r="P11" s="67">
        <v>3456.766977494618</v>
      </c>
      <c r="Q11" s="65">
        <v>6195.8231235711382</v>
      </c>
      <c r="R11" s="65">
        <v>2642.7859028184921</v>
      </c>
      <c r="S11" s="65">
        <v>5801.47530083932</v>
      </c>
      <c r="T11" s="66">
        <f t="shared" si="0"/>
        <v>18096.851304723568</v>
      </c>
      <c r="U11" s="67">
        <v>250.71795486183001</v>
      </c>
      <c r="V11" s="65">
        <v>608.94709618930403</v>
      </c>
      <c r="W11" s="65">
        <v>8533.3969181980465</v>
      </c>
      <c r="X11" s="65">
        <v>8703.7893354743956</v>
      </c>
      <c r="Y11" s="65">
        <v>0</v>
      </c>
      <c r="Z11" s="68">
        <f t="shared" si="1"/>
        <v>18096.851304723576</v>
      </c>
      <c r="AA11" s="67">
        <v>0</v>
      </c>
      <c r="AB11" s="65">
        <v>223.80107474393901</v>
      </c>
      <c r="AC11" s="65">
        <v>11708.141564479058</v>
      </c>
      <c r="AD11" s="65">
        <v>5172.5778404543098</v>
      </c>
      <c r="AE11" s="65">
        <v>992.33082504626395</v>
      </c>
      <c r="AF11" s="68">
        <f t="shared" si="2"/>
        <v>18096.851304723572</v>
      </c>
      <c r="AG11" s="17"/>
      <c r="AH11" s="69"/>
      <c r="AI11" s="70" t="s">
        <v>45</v>
      </c>
      <c r="AK11" s="42">
        <f t="shared" si="3"/>
        <v>0</v>
      </c>
      <c r="AL11" s="42">
        <f t="shared" si="4"/>
        <v>0</v>
      </c>
      <c r="AN11" s="61">
        <v>4</v>
      </c>
      <c r="AO11" s="62" t="s">
        <v>125</v>
      </c>
      <c r="AP11" s="63" t="s">
        <v>44</v>
      </c>
      <c r="AQ11" s="64">
        <v>0</v>
      </c>
      <c r="AR11" s="71" t="s">
        <v>127</v>
      </c>
      <c r="AS11" s="72" t="s">
        <v>128</v>
      </c>
      <c r="AT11" s="72" t="s">
        <v>129</v>
      </c>
      <c r="AU11" s="72" t="s">
        <v>130</v>
      </c>
      <c r="AV11" s="72" t="s">
        <v>131</v>
      </c>
      <c r="AW11" s="72" t="s">
        <v>132</v>
      </c>
      <c r="AX11" s="72" t="s">
        <v>133</v>
      </c>
      <c r="AY11" s="73" t="s">
        <v>134</v>
      </c>
      <c r="AZ11" s="58"/>
      <c r="BA11" s="71" t="s">
        <v>135</v>
      </c>
      <c r="BB11" s="72" t="s">
        <v>136</v>
      </c>
      <c r="BC11" s="72" t="s">
        <v>137</v>
      </c>
      <c r="BD11" s="72" t="s">
        <v>138</v>
      </c>
      <c r="BE11" s="73" t="s">
        <v>139</v>
      </c>
      <c r="BF11" s="71" t="s">
        <v>140</v>
      </c>
      <c r="BG11" s="72" t="s">
        <v>141</v>
      </c>
      <c r="BH11" s="72" t="s">
        <v>142</v>
      </c>
      <c r="BI11" s="72" t="s">
        <v>143</v>
      </c>
      <c r="BJ11" s="72" t="s">
        <v>144</v>
      </c>
      <c r="BK11" s="73" t="s">
        <v>145</v>
      </c>
      <c r="BL11" s="71" t="s">
        <v>146</v>
      </c>
      <c r="BM11" s="72" t="s">
        <v>147</v>
      </c>
      <c r="BN11" s="72" t="s">
        <v>148</v>
      </c>
      <c r="BO11" s="72" t="s">
        <v>149</v>
      </c>
      <c r="BP11" s="72" t="s">
        <v>150</v>
      </c>
      <c r="BQ11" s="73" t="s">
        <v>151</v>
      </c>
      <c r="BT11" s="59">
        <f>IF('[1]Validation flags'!$H$3=1,0, IF( ISNUMBER(G11), 0, 1 ))</f>
        <v>0</v>
      </c>
      <c r="BU11" s="59">
        <f>IF('[1]Validation flags'!$H$3=1,0, IF( ISNUMBER(H11), 0, 1 ))</f>
        <v>0</v>
      </c>
      <c r="BV11" s="59">
        <f>IF('[1]Validation flags'!$H$3=1,0, IF( ISNUMBER(I11), 0, 1 ))</f>
        <v>0</v>
      </c>
      <c r="BW11" s="59">
        <f>IF('[1]Validation flags'!$H$3=1,0, IF( ISNUMBER(J11), 0, 1 ))</f>
        <v>0</v>
      </c>
      <c r="BX11" s="59">
        <f>IF('[1]Validation flags'!$H$3=1,0, IF( ISNUMBER(K11), 0, 1 ))</f>
        <v>0</v>
      </c>
      <c r="BY11" s="59">
        <f>IF('[1]Validation flags'!$H$3=1,0, IF( ISNUMBER(L11), 0, 1 ))</f>
        <v>0</v>
      </c>
      <c r="BZ11" s="59">
        <f>IF('[1]Validation flags'!$H$3=1,0, IF( ISNUMBER(M11), 0, 1 ))</f>
        <v>0</v>
      </c>
      <c r="CA11" s="30"/>
      <c r="CB11" s="30"/>
      <c r="CC11" s="59">
        <f>IF('[1]Validation flags'!$H$3=1,0, IF( ISNUMBER(P11), 0, 1 ))</f>
        <v>0</v>
      </c>
      <c r="CD11" s="59">
        <f>IF('[1]Validation flags'!$H$3=1,0, IF( ISNUMBER(Q11), 0, 1 ))</f>
        <v>0</v>
      </c>
      <c r="CE11" s="59">
        <f>IF('[1]Validation flags'!$H$3=1,0, IF( ISNUMBER(R11), 0, 1 ))</f>
        <v>0</v>
      </c>
      <c r="CF11" s="59">
        <f>IF('[1]Validation flags'!$H$3=1,0, IF( ISNUMBER(S11), 0, 1 ))</f>
        <v>0</v>
      </c>
      <c r="CG11" s="30"/>
      <c r="CH11" s="59">
        <f>IF('[1]Validation flags'!$H$3=1,0, IF( ISNUMBER(U11), 0, 1 ))</f>
        <v>0</v>
      </c>
      <c r="CI11" s="59">
        <f>IF('[1]Validation flags'!$H$3=1,0, IF( ISNUMBER(V11), 0, 1 ))</f>
        <v>0</v>
      </c>
      <c r="CJ11" s="59">
        <f>IF('[1]Validation flags'!$H$3=1,0, IF( ISNUMBER(W11), 0, 1 ))</f>
        <v>0</v>
      </c>
      <c r="CK11" s="59">
        <f>IF('[1]Validation flags'!$H$3=1,0, IF( ISNUMBER(X11), 0, 1 ))</f>
        <v>0</v>
      </c>
      <c r="CL11" s="59">
        <f>IF('[1]Validation flags'!$H$3=1,0, IF( ISNUMBER(Y11), 0, 1 ))</f>
        <v>0</v>
      </c>
      <c r="CM11" s="30"/>
      <c r="CN11" s="59">
        <f>IF('[1]Validation flags'!$H$3=1,0, IF( ISNUMBER(AA11), 0, 1 ))</f>
        <v>0</v>
      </c>
      <c r="CO11" s="59">
        <f>IF('[1]Validation flags'!$H$3=1,0, IF( ISNUMBER(AB11), 0, 1 ))</f>
        <v>0</v>
      </c>
      <c r="CP11" s="59">
        <f>IF('[1]Validation flags'!$H$3=1,0, IF( ISNUMBER(AC11), 0, 1 ))</f>
        <v>0</v>
      </c>
      <c r="CQ11" s="59">
        <f>IF('[1]Validation flags'!$H$3=1,0, IF( ISNUMBER(AD11), 0, 1 ))</f>
        <v>0</v>
      </c>
      <c r="CR11" s="59">
        <f>IF('[1]Validation flags'!$H$3=1,0, IF( ISNUMBER(AE11), 0, 1 ))</f>
        <v>0</v>
      </c>
      <c r="CU11" s="10"/>
      <c r="CV11" s="60"/>
      <c r="CW11" s="60"/>
      <c r="CX11" s="60"/>
      <c r="CY11" s="60"/>
      <c r="CZ11" s="60"/>
      <c r="DA11" s="60"/>
      <c r="DB11" s="59">
        <f t="shared" si="5"/>
        <v>0</v>
      </c>
      <c r="DC11" s="30"/>
      <c r="DD11" s="60"/>
      <c r="DE11" s="60"/>
      <c r="DF11" s="60"/>
      <c r="DG11" s="60"/>
      <c r="DH11" s="60"/>
      <c r="DI11" s="60"/>
      <c r="DJ11" s="60"/>
      <c r="DK11" s="60"/>
      <c r="DL11" s="60"/>
      <c r="DM11" s="60"/>
      <c r="DN11" s="60"/>
      <c r="DO11" s="60"/>
      <c r="DP11" s="60"/>
      <c r="DQ11" s="60"/>
      <c r="DR11" s="60"/>
      <c r="DS11" s="60"/>
      <c r="DT11" s="60"/>
      <c r="DU11" s="10"/>
    </row>
    <row r="12" spans="2:125" ht="14.25" customHeight="1" x14ac:dyDescent="0.2">
      <c r="B12" s="74">
        <v>5</v>
      </c>
      <c r="C12" s="75" t="s">
        <v>152</v>
      </c>
      <c r="D12" s="76"/>
      <c r="E12" s="76" t="s">
        <v>44</v>
      </c>
      <c r="F12" s="77">
        <v>0</v>
      </c>
      <c r="G12" s="65">
        <v>0</v>
      </c>
      <c r="H12" s="65">
        <v>1510.1094684792399</v>
      </c>
      <c r="I12" s="65">
        <v>874.52680278795594</v>
      </c>
      <c r="J12" s="65">
        <v>1216.1043110445801</v>
      </c>
      <c r="K12" s="65">
        <v>10895.9824203813</v>
      </c>
      <c r="L12" s="65">
        <v>0</v>
      </c>
      <c r="M12" s="65">
        <v>13894.8070369651</v>
      </c>
      <c r="N12" s="66">
        <f t="shared" si="6"/>
        <v>28391.530039658177</v>
      </c>
      <c r="O12" s="51"/>
      <c r="P12" s="67">
        <v>6218.1744018427671</v>
      </c>
      <c r="Q12" s="65">
        <v>6571.5797962761999</v>
      </c>
      <c r="R12" s="65">
        <v>9073.5359256176525</v>
      </c>
      <c r="S12" s="65">
        <v>6528.2399159215802</v>
      </c>
      <c r="T12" s="66">
        <f t="shared" si="0"/>
        <v>28391.530039658202</v>
      </c>
      <c r="U12" s="67">
        <v>0</v>
      </c>
      <c r="V12" s="65">
        <v>956.69002039034103</v>
      </c>
      <c r="W12" s="65">
        <v>13736.155047185735</v>
      </c>
      <c r="X12" s="65">
        <v>13698.684972082145</v>
      </c>
      <c r="Y12" s="65">
        <v>0</v>
      </c>
      <c r="Z12" s="68">
        <f t="shared" si="1"/>
        <v>28391.530039658221</v>
      </c>
      <c r="AA12" s="67">
        <v>0</v>
      </c>
      <c r="AB12" s="65">
        <v>4734.5940858779304</v>
      </c>
      <c r="AC12" s="65">
        <v>10088.774367904078</v>
      </c>
      <c r="AD12" s="65">
        <v>9835.3926528814391</v>
      </c>
      <c r="AE12" s="65">
        <v>3732.7689329947498</v>
      </c>
      <c r="AF12" s="68">
        <f t="shared" si="2"/>
        <v>28391.530039658199</v>
      </c>
      <c r="AG12" s="17"/>
      <c r="AH12" s="69"/>
      <c r="AI12" s="70" t="s">
        <v>45</v>
      </c>
      <c r="AK12" s="42">
        <f t="shared" si="3"/>
        <v>0</v>
      </c>
      <c r="AL12" s="42">
        <f t="shared" si="4"/>
        <v>0</v>
      </c>
      <c r="AN12" s="74">
        <v>5</v>
      </c>
      <c r="AO12" s="75" t="s">
        <v>152</v>
      </c>
      <c r="AP12" s="76" t="s">
        <v>44</v>
      </c>
      <c r="AQ12" s="77">
        <v>0</v>
      </c>
      <c r="AR12" s="71" t="s">
        <v>153</v>
      </c>
      <c r="AS12" s="72" t="s">
        <v>154</v>
      </c>
      <c r="AT12" s="72" t="s">
        <v>155</v>
      </c>
      <c r="AU12" s="72" t="s">
        <v>156</v>
      </c>
      <c r="AV12" s="72" t="s">
        <v>157</v>
      </c>
      <c r="AW12" s="72" t="s">
        <v>158</v>
      </c>
      <c r="AX12" s="72" t="s">
        <v>159</v>
      </c>
      <c r="AY12" s="73" t="s">
        <v>160</v>
      </c>
      <c r="AZ12" s="58"/>
      <c r="BA12" s="71" t="s">
        <v>161</v>
      </c>
      <c r="BB12" s="72" t="s">
        <v>162</v>
      </c>
      <c r="BC12" s="72" t="s">
        <v>163</v>
      </c>
      <c r="BD12" s="72" t="s">
        <v>164</v>
      </c>
      <c r="BE12" s="73" t="s">
        <v>165</v>
      </c>
      <c r="BF12" s="71" t="s">
        <v>166</v>
      </c>
      <c r="BG12" s="72" t="s">
        <v>167</v>
      </c>
      <c r="BH12" s="72" t="s">
        <v>168</v>
      </c>
      <c r="BI12" s="72" t="s">
        <v>169</v>
      </c>
      <c r="BJ12" s="72" t="s">
        <v>170</v>
      </c>
      <c r="BK12" s="73" t="s">
        <v>171</v>
      </c>
      <c r="BL12" s="71" t="s">
        <v>172</v>
      </c>
      <c r="BM12" s="72" t="s">
        <v>173</v>
      </c>
      <c r="BN12" s="72" t="s">
        <v>174</v>
      </c>
      <c r="BO12" s="72" t="s">
        <v>175</v>
      </c>
      <c r="BP12" s="72" t="s">
        <v>176</v>
      </c>
      <c r="BQ12" s="73" t="s">
        <v>177</v>
      </c>
      <c r="BT12" s="59">
        <f>IF('[1]Validation flags'!$H$3=1,0, IF( ISNUMBER(G12), 0, 1 ))</f>
        <v>0</v>
      </c>
      <c r="BU12" s="59">
        <f>IF('[1]Validation flags'!$H$3=1,0, IF( ISNUMBER(H12), 0, 1 ))</f>
        <v>0</v>
      </c>
      <c r="BV12" s="59">
        <f>IF('[1]Validation flags'!$H$3=1,0, IF( ISNUMBER(I12), 0, 1 ))</f>
        <v>0</v>
      </c>
      <c r="BW12" s="59">
        <f>IF('[1]Validation flags'!$H$3=1,0, IF( ISNUMBER(J12), 0, 1 ))</f>
        <v>0</v>
      </c>
      <c r="BX12" s="59">
        <f>IF('[1]Validation flags'!$H$3=1,0, IF( ISNUMBER(K12), 0, 1 ))</f>
        <v>0</v>
      </c>
      <c r="BY12" s="59">
        <f>IF('[1]Validation flags'!$H$3=1,0, IF( ISNUMBER(L12), 0, 1 ))</f>
        <v>0</v>
      </c>
      <c r="BZ12" s="59">
        <f>IF('[1]Validation flags'!$H$3=1,0, IF( ISNUMBER(M12), 0, 1 ))</f>
        <v>0</v>
      </c>
      <c r="CA12" s="30"/>
      <c r="CB12" s="30"/>
      <c r="CC12" s="59">
        <f>IF('[1]Validation flags'!$H$3=1,0, IF( ISNUMBER(P12), 0, 1 ))</f>
        <v>0</v>
      </c>
      <c r="CD12" s="59">
        <f>IF('[1]Validation flags'!$H$3=1,0, IF( ISNUMBER(Q12), 0, 1 ))</f>
        <v>0</v>
      </c>
      <c r="CE12" s="59">
        <f>IF('[1]Validation flags'!$H$3=1,0, IF( ISNUMBER(R12), 0, 1 ))</f>
        <v>0</v>
      </c>
      <c r="CF12" s="59">
        <f>IF('[1]Validation flags'!$H$3=1,0, IF( ISNUMBER(S12), 0, 1 ))</f>
        <v>0</v>
      </c>
      <c r="CG12" s="30"/>
      <c r="CH12" s="59">
        <f>IF('[1]Validation flags'!$H$3=1,0, IF( ISNUMBER(U12), 0, 1 ))</f>
        <v>0</v>
      </c>
      <c r="CI12" s="59">
        <f>IF('[1]Validation flags'!$H$3=1,0, IF( ISNUMBER(V12), 0, 1 ))</f>
        <v>0</v>
      </c>
      <c r="CJ12" s="59">
        <f>IF('[1]Validation flags'!$H$3=1,0, IF( ISNUMBER(W12), 0, 1 ))</f>
        <v>0</v>
      </c>
      <c r="CK12" s="59">
        <f>IF('[1]Validation flags'!$H$3=1,0, IF( ISNUMBER(X12), 0, 1 ))</f>
        <v>0</v>
      </c>
      <c r="CL12" s="59">
        <f>IF('[1]Validation flags'!$H$3=1,0, IF( ISNUMBER(Y12), 0, 1 ))</f>
        <v>0</v>
      </c>
      <c r="CM12" s="30"/>
      <c r="CN12" s="59">
        <f>IF('[1]Validation flags'!$H$3=1,0, IF( ISNUMBER(AA12), 0, 1 ))</f>
        <v>0</v>
      </c>
      <c r="CO12" s="59">
        <f>IF('[1]Validation flags'!$H$3=1,0, IF( ISNUMBER(AB12), 0, 1 ))</f>
        <v>0</v>
      </c>
      <c r="CP12" s="59">
        <f>IF('[1]Validation flags'!$H$3=1,0, IF( ISNUMBER(AC12), 0, 1 ))</f>
        <v>0</v>
      </c>
      <c r="CQ12" s="59">
        <f>IF('[1]Validation flags'!$H$3=1,0, IF( ISNUMBER(AD12), 0, 1 ))</f>
        <v>0</v>
      </c>
      <c r="CR12" s="59">
        <f>IF('[1]Validation flags'!$H$3=1,0, IF( ISNUMBER(AE12), 0, 1 ))</f>
        <v>0</v>
      </c>
      <c r="CU12" s="10"/>
      <c r="CV12" s="60"/>
      <c r="CW12" s="60"/>
      <c r="CX12" s="60"/>
      <c r="CY12" s="60"/>
      <c r="CZ12" s="60"/>
      <c r="DA12" s="60"/>
      <c r="DB12" s="59">
        <f t="shared" si="5"/>
        <v>0</v>
      </c>
      <c r="DC12" s="30"/>
      <c r="DD12" s="60"/>
      <c r="DE12" s="60"/>
      <c r="DF12" s="60"/>
      <c r="DG12" s="60"/>
      <c r="DH12" s="60"/>
      <c r="DI12" s="60"/>
      <c r="DJ12" s="60"/>
      <c r="DK12" s="60"/>
      <c r="DL12" s="60"/>
      <c r="DM12" s="60"/>
      <c r="DN12" s="60"/>
      <c r="DO12" s="60"/>
      <c r="DP12" s="60"/>
      <c r="DQ12" s="60"/>
      <c r="DR12" s="60"/>
      <c r="DS12" s="60"/>
      <c r="DT12" s="60"/>
      <c r="DU12" s="10"/>
    </row>
    <row r="13" spans="2:125" ht="14.25" customHeight="1" x14ac:dyDescent="0.2">
      <c r="B13" s="61">
        <v>6</v>
      </c>
      <c r="C13" s="62" t="s">
        <v>178</v>
      </c>
      <c r="D13" s="63"/>
      <c r="E13" s="63" t="s">
        <v>44</v>
      </c>
      <c r="F13" s="64">
        <v>0</v>
      </c>
      <c r="G13" s="65">
        <v>0</v>
      </c>
      <c r="H13" s="65">
        <v>53164.795808333103</v>
      </c>
      <c r="I13" s="65">
        <v>0</v>
      </c>
      <c r="J13" s="65">
        <v>0</v>
      </c>
      <c r="K13" s="65">
        <v>56024.300583429598</v>
      </c>
      <c r="L13" s="65">
        <v>0</v>
      </c>
      <c r="M13" s="65">
        <v>26201.019462091401</v>
      </c>
      <c r="N13" s="66">
        <f t="shared" si="6"/>
        <v>135390.11585385411</v>
      </c>
      <c r="O13" s="51"/>
      <c r="P13" s="67">
        <v>26149.143671641297</v>
      </c>
      <c r="Q13" s="65">
        <v>21867.926910896618</v>
      </c>
      <c r="R13" s="65">
        <v>4770.9657906800103</v>
      </c>
      <c r="S13" s="65">
        <v>82602.079480636196</v>
      </c>
      <c r="T13" s="66">
        <f t="shared" si="0"/>
        <v>135390.11585385411</v>
      </c>
      <c r="U13" s="67">
        <v>0</v>
      </c>
      <c r="V13" s="65">
        <v>0</v>
      </c>
      <c r="W13" s="65">
        <v>53471.893914378568</v>
      </c>
      <c r="X13" s="65">
        <v>81918.221939475698</v>
      </c>
      <c r="Y13" s="65">
        <v>0</v>
      </c>
      <c r="Z13" s="68">
        <f t="shared" si="1"/>
        <v>135390.11585385428</v>
      </c>
      <c r="AA13" s="67">
        <v>0</v>
      </c>
      <c r="AB13" s="65">
        <v>11392.061943578559</v>
      </c>
      <c r="AC13" s="65">
        <v>54648.990449818273</v>
      </c>
      <c r="AD13" s="65">
        <v>3655.80258922546</v>
      </c>
      <c r="AE13" s="65">
        <v>65693.260871231905</v>
      </c>
      <c r="AF13" s="68">
        <f t="shared" si="2"/>
        <v>135390.11585385422</v>
      </c>
      <c r="AG13" s="17"/>
      <c r="AH13" s="69"/>
      <c r="AI13" s="70" t="s">
        <v>45</v>
      </c>
      <c r="AK13" s="42">
        <f t="shared" si="3"/>
        <v>0</v>
      </c>
      <c r="AL13" s="42">
        <f t="shared" si="4"/>
        <v>0</v>
      </c>
      <c r="AN13" s="61">
        <v>6</v>
      </c>
      <c r="AO13" s="62" t="s">
        <v>178</v>
      </c>
      <c r="AP13" s="63" t="s">
        <v>44</v>
      </c>
      <c r="AQ13" s="64">
        <v>0</v>
      </c>
      <c r="AR13" s="71" t="s">
        <v>179</v>
      </c>
      <c r="AS13" s="72" t="s">
        <v>180</v>
      </c>
      <c r="AT13" s="72" t="s">
        <v>181</v>
      </c>
      <c r="AU13" s="72" t="s">
        <v>182</v>
      </c>
      <c r="AV13" s="72" t="s">
        <v>183</v>
      </c>
      <c r="AW13" s="72" t="s">
        <v>184</v>
      </c>
      <c r="AX13" s="72" t="s">
        <v>185</v>
      </c>
      <c r="AY13" s="73" t="s">
        <v>186</v>
      </c>
      <c r="AZ13" s="58"/>
      <c r="BA13" s="71" t="s">
        <v>187</v>
      </c>
      <c r="BB13" s="72" t="s">
        <v>188</v>
      </c>
      <c r="BC13" s="72" t="s">
        <v>189</v>
      </c>
      <c r="BD13" s="72" t="s">
        <v>190</v>
      </c>
      <c r="BE13" s="73" t="s">
        <v>191</v>
      </c>
      <c r="BF13" s="71" t="s">
        <v>192</v>
      </c>
      <c r="BG13" s="72" t="s">
        <v>193</v>
      </c>
      <c r="BH13" s="72" t="s">
        <v>194</v>
      </c>
      <c r="BI13" s="72" t="s">
        <v>195</v>
      </c>
      <c r="BJ13" s="72" t="s">
        <v>196</v>
      </c>
      <c r="BK13" s="73" t="s">
        <v>197</v>
      </c>
      <c r="BL13" s="71" t="s">
        <v>198</v>
      </c>
      <c r="BM13" s="72" t="s">
        <v>199</v>
      </c>
      <c r="BN13" s="72" t="s">
        <v>200</v>
      </c>
      <c r="BO13" s="72" t="s">
        <v>201</v>
      </c>
      <c r="BP13" s="72" t="s">
        <v>202</v>
      </c>
      <c r="BQ13" s="73" t="s">
        <v>203</v>
      </c>
      <c r="BT13" s="59">
        <f>IF('[1]Validation flags'!$H$3=1,0, IF( ISNUMBER(G13), 0, 1 ))</f>
        <v>0</v>
      </c>
      <c r="BU13" s="59">
        <f>IF('[1]Validation flags'!$H$3=1,0, IF( ISNUMBER(H13), 0, 1 ))</f>
        <v>0</v>
      </c>
      <c r="BV13" s="59">
        <f>IF('[1]Validation flags'!$H$3=1,0, IF( ISNUMBER(I13), 0, 1 ))</f>
        <v>0</v>
      </c>
      <c r="BW13" s="59">
        <f>IF('[1]Validation flags'!$H$3=1,0, IF( ISNUMBER(J13), 0, 1 ))</f>
        <v>0</v>
      </c>
      <c r="BX13" s="59">
        <f>IF('[1]Validation flags'!$H$3=1,0, IF( ISNUMBER(K13), 0, 1 ))</f>
        <v>0</v>
      </c>
      <c r="BY13" s="59">
        <f>IF('[1]Validation flags'!$H$3=1,0, IF( ISNUMBER(L13), 0, 1 ))</f>
        <v>0</v>
      </c>
      <c r="BZ13" s="59">
        <f>IF('[1]Validation flags'!$H$3=1,0, IF( ISNUMBER(M13), 0, 1 ))</f>
        <v>0</v>
      </c>
      <c r="CA13" s="30"/>
      <c r="CB13" s="30"/>
      <c r="CC13" s="59">
        <f>IF('[1]Validation flags'!$H$3=1,0, IF( ISNUMBER(P13), 0, 1 ))</f>
        <v>0</v>
      </c>
      <c r="CD13" s="59">
        <f>IF('[1]Validation flags'!$H$3=1,0, IF( ISNUMBER(Q13), 0, 1 ))</f>
        <v>0</v>
      </c>
      <c r="CE13" s="59">
        <f>IF('[1]Validation flags'!$H$3=1,0, IF( ISNUMBER(R13), 0, 1 ))</f>
        <v>0</v>
      </c>
      <c r="CF13" s="59">
        <f>IF('[1]Validation flags'!$H$3=1,0, IF( ISNUMBER(S13), 0, 1 ))</f>
        <v>0</v>
      </c>
      <c r="CG13" s="30"/>
      <c r="CH13" s="59">
        <f>IF('[1]Validation flags'!$H$3=1,0, IF( ISNUMBER(U13), 0, 1 ))</f>
        <v>0</v>
      </c>
      <c r="CI13" s="59">
        <f>IF('[1]Validation flags'!$H$3=1,0, IF( ISNUMBER(V13), 0, 1 ))</f>
        <v>0</v>
      </c>
      <c r="CJ13" s="59">
        <f>IF('[1]Validation flags'!$H$3=1,0, IF( ISNUMBER(W13), 0, 1 ))</f>
        <v>0</v>
      </c>
      <c r="CK13" s="59">
        <f>IF('[1]Validation flags'!$H$3=1,0, IF( ISNUMBER(X13), 0, 1 ))</f>
        <v>0</v>
      </c>
      <c r="CL13" s="59">
        <f>IF('[1]Validation flags'!$H$3=1,0, IF( ISNUMBER(Y13), 0, 1 ))</f>
        <v>0</v>
      </c>
      <c r="CM13" s="30"/>
      <c r="CN13" s="59">
        <f>IF('[1]Validation flags'!$H$3=1,0, IF( ISNUMBER(AA13), 0, 1 ))</f>
        <v>0</v>
      </c>
      <c r="CO13" s="59">
        <f>IF('[1]Validation flags'!$H$3=1,0, IF( ISNUMBER(AB13), 0, 1 ))</f>
        <v>0</v>
      </c>
      <c r="CP13" s="59">
        <f>IF('[1]Validation flags'!$H$3=1,0, IF( ISNUMBER(AC13), 0, 1 ))</f>
        <v>0</v>
      </c>
      <c r="CQ13" s="59">
        <f>IF('[1]Validation flags'!$H$3=1,0, IF( ISNUMBER(AD13), 0, 1 ))</f>
        <v>0</v>
      </c>
      <c r="CR13" s="59">
        <f>IF('[1]Validation flags'!$H$3=1,0, IF( ISNUMBER(AE13), 0, 1 ))</f>
        <v>0</v>
      </c>
      <c r="CU13" s="10"/>
      <c r="CV13" s="60"/>
      <c r="CW13" s="60"/>
      <c r="CX13" s="60"/>
      <c r="CY13" s="60"/>
      <c r="CZ13" s="60"/>
      <c r="DA13" s="60"/>
      <c r="DB13" s="59">
        <f t="shared" si="5"/>
        <v>0</v>
      </c>
      <c r="DC13" s="30"/>
      <c r="DD13" s="60"/>
      <c r="DE13" s="60"/>
      <c r="DF13" s="60"/>
      <c r="DG13" s="60"/>
      <c r="DH13" s="60"/>
      <c r="DI13" s="60"/>
      <c r="DJ13" s="60"/>
      <c r="DK13" s="60"/>
      <c r="DL13" s="60"/>
      <c r="DM13" s="60"/>
      <c r="DN13" s="60"/>
      <c r="DO13" s="60"/>
      <c r="DP13" s="60"/>
      <c r="DQ13" s="60"/>
      <c r="DR13" s="60"/>
      <c r="DS13" s="60"/>
      <c r="DT13" s="60"/>
      <c r="DU13" s="10"/>
    </row>
    <row r="14" spans="2:125" ht="14.25" customHeight="1" thickBot="1" x14ac:dyDescent="0.25">
      <c r="B14" s="61">
        <v>7</v>
      </c>
      <c r="C14" s="62" t="s">
        <v>204</v>
      </c>
      <c r="D14" s="63"/>
      <c r="E14" s="63" t="s">
        <v>44</v>
      </c>
      <c r="F14" s="64">
        <v>0</v>
      </c>
      <c r="G14" s="78">
        <f t="shared" ref="G14:M14" si="7">+SUM(G8:G13)</f>
        <v>13.361952795380899</v>
      </c>
      <c r="H14" s="79">
        <f t="shared" si="7"/>
        <v>57112.475316076321</v>
      </c>
      <c r="I14" s="79">
        <f t="shared" si="7"/>
        <v>6149.8867227611927</v>
      </c>
      <c r="J14" s="79">
        <f t="shared" si="7"/>
        <v>1554.1346981704246</v>
      </c>
      <c r="K14" s="79">
        <f t="shared" si="7"/>
        <v>69600.775193313166</v>
      </c>
      <c r="L14" s="79">
        <f t="shared" si="7"/>
        <v>2044.6011723061561</v>
      </c>
      <c r="M14" s="79">
        <f t="shared" si="7"/>
        <v>53685.72128208472</v>
      </c>
      <c r="N14" s="66">
        <f t="shared" si="6"/>
        <v>190160.95633750735</v>
      </c>
      <c r="O14" s="51"/>
      <c r="P14" s="78">
        <f t="shared" ref="P14:AF14" si="8">+SUM(P8:P13)</f>
        <v>36245.709564414552</v>
      </c>
      <c r="Q14" s="79">
        <f t="shared" si="8"/>
        <v>36133.512719269638</v>
      </c>
      <c r="R14" s="79">
        <f t="shared" si="8"/>
        <v>17434.0650113048</v>
      </c>
      <c r="S14" s="79">
        <f t="shared" si="8"/>
        <v>100347.66904251839</v>
      </c>
      <c r="T14" s="80">
        <f t="shared" si="8"/>
        <v>190160.95633750735</v>
      </c>
      <c r="U14" s="81">
        <f t="shared" si="8"/>
        <v>250.71795486183001</v>
      </c>
      <c r="V14" s="82">
        <f t="shared" si="8"/>
        <v>1858.2474105632141</v>
      </c>
      <c r="W14" s="82">
        <f t="shared" si="8"/>
        <v>79696.369803905123</v>
      </c>
      <c r="X14" s="82">
        <f t="shared" si="8"/>
        <v>108001.48225742538</v>
      </c>
      <c r="Y14" s="82">
        <f t="shared" si="8"/>
        <v>354.13891075199899</v>
      </c>
      <c r="Z14" s="83">
        <f t="shared" si="8"/>
        <v>190160.95633750755</v>
      </c>
      <c r="AA14" s="81">
        <f t="shared" si="8"/>
        <v>0</v>
      </c>
      <c r="AB14" s="82">
        <f t="shared" si="8"/>
        <v>16705.12423034458</v>
      </c>
      <c r="AC14" s="82">
        <f t="shared" si="8"/>
        <v>80125.12590692885</v>
      </c>
      <c r="AD14" s="82">
        <f t="shared" si="8"/>
        <v>22267.196738742732</v>
      </c>
      <c r="AE14" s="82">
        <f t="shared" si="8"/>
        <v>71063.509461491281</v>
      </c>
      <c r="AF14" s="83">
        <f t="shared" si="8"/>
        <v>190160.95633750746</v>
      </c>
      <c r="AG14" s="17"/>
      <c r="AH14" s="84" t="s">
        <v>205</v>
      </c>
      <c r="AI14" s="85" t="s">
        <v>45</v>
      </c>
      <c r="AK14" s="42"/>
      <c r="AL14" s="42" t="str">
        <f t="shared" si="4"/>
        <v>Column N,T, Z &amp; AF should all be equal</v>
      </c>
      <c r="AN14" s="61">
        <v>7</v>
      </c>
      <c r="AO14" s="62" t="s">
        <v>204</v>
      </c>
      <c r="AP14" s="63" t="s">
        <v>44</v>
      </c>
      <c r="AQ14" s="64">
        <v>0</v>
      </c>
      <c r="AR14" s="86" t="s">
        <v>206</v>
      </c>
      <c r="AS14" s="87" t="s">
        <v>207</v>
      </c>
      <c r="AT14" s="87" t="s">
        <v>208</v>
      </c>
      <c r="AU14" s="87" t="s">
        <v>209</v>
      </c>
      <c r="AV14" s="87" t="s">
        <v>210</v>
      </c>
      <c r="AW14" s="87" t="s">
        <v>211</v>
      </c>
      <c r="AX14" s="87" t="s">
        <v>212</v>
      </c>
      <c r="AY14" s="73" t="s">
        <v>213</v>
      </c>
      <c r="AZ14" s="58"/>
      <c r="BA14" s="86" t="s">
        <v>214</v>
      </c>
      <c r="BB14" s="87" t="s">
        <v>215</v>
      </c>
      <c r="BC14" s="87" t="s">
        <v>216</v>
      </c>
      <c r="BD14" s="87" t="s">
        <v>217</v>
      </c>
      <c r="BE14" s="88" t="s">
        <v>218</v>
      </c>
      <c r="BF14" s="86" t="s">
        <v>219</v>
      </c>
      <c r="BG14" s="87" t="s">
        <v>220</v>
      </c>
      <c r="BH14" s="87" t="s">
        <v>221</v>
      </c>
      <c r="BI14" s="87" t="s">
        <v>222</v>
      </c>
      <c r="BJ14" s="87" t="s">
        <v>223</v>
      </c>
      <c r="BK14" s="88" t="s">
        <v>224</v>
      </c>
      <c r="BL14" s="86" t="s">
        <v>225</v>
      </c>
      <c r="BM14" s="87" t="s">
        <v>226</v>
      </c>
      <c r="BN14" s="87" t="s">
        <v>227</v>
      </c>
      <c r="BO14" s="87" t="s">
        <v>228</v>
      </c>
      <c r="BP14" s="87" t="s">
        <v>229</v>
      </c>
      <c r="BQ14" s="88" t="s">
        <v>230</v>
      </c>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U14" s="10"/>
      <c r="CV14" s="60"/>
      <c r="CW14" s="60"/>
      <c r="CX14" s="60"/>
      <c r="CY14" s="60"/>
      <c r="CZ14" s="60"/>
      <c r="DA14" s="60"/>
      <c r="DB14" s="59">
        <f t="shared" si="5"/>
        <v>1</v>
      </c>
      <c r="DC14" s="30"/>
      <c r="DD14" s="60"/>
      <c r="DE14" s="60"/>
      <c r="DF14" s="60"/>
      <c r="DG14" s="60"/>
      <c r="DH14" s="60"/>
      <c r="DI14" s="60"/>
      <c r="DJ14" s="60"/>
      <c r="DK14" s="60"/>
      <c r="DL14" s="60"/>
      <c r="DM14" s="60"/>
      <c r="DN14" s="60"/>
      <c r="DO14" s="60"/>
      <c r="DP14" s="60"/>
      <c r="DQ14" s="60"/>
      <c r="DR14" s="60"/>
      <c r="DS14" s="60"/>
      <c r="DT14" s="60"/>
      <c r="DU14" s="10"/>
    </row>
    <row r="15" spans="2:125" ht="14.25" customHeight="1" thickBot="1" x14ac:dyDescent="0.25">
      <c r="B15" s="89">
        <v>8</v>
      </c>
      <c r="C15" s="90" t="s">
        <v>231</v>
      </c>
      <c r="D15" s="91"/>
      <c r="E15" s="91" t="s">
        <v>44</v>
      </c>
      <c r="F15" s="92">
        <v>0</v>
      </c>
      <c r="G15" s="93"/>
      <c r="H15" s="93"/>
      <c r="I15" s="93"/>
      <c r="J15" s="93"/>
      <c r="K15" s="93"/>
      <c r="L15" s="93"/>
      <c r="M15" s="93"/>
      <c r="N15" s="94">
        <v>11075.634694701601</v>
      </c>
      <c r="O15" s="51"/>
      <c r="P15" s="51"/>
      <c r="Q15" s="51"/>
      <c r="R15" s="51"/>
      <c r="S15" s="51"/>
      <c r="T15" s="51"/>
      <c r="U15" s="58"/>
      <c r="V15" s="58"/>
      <c r="W15" s="58"/>
      <c r="X15" s="58"/>
      <c r="Y15" s="58"/>
      <c r="Z15" s="58"/>
      <c r="AA15" s="58"/>
      <c r="AB15" s="58"/>
      <c r="AC15" s="58"/>
      <c r="AD15" s="58"/>
      <c r="AE15" s="58"/>
      <c r="AF15" s="58"/>
      <c r="AG15" s="19"/>
      <c r="AH15" s="17"/>
      <c r="AI15" s="95" t="s">
        <v>232</v>
      </c>
      <c r="AK15" s="42"/>
      <c r="AL15" s="42">
        <f t="shared" si="4"/>
        <v>0</v>
      </c>
      <c r="AN15" s="89">
        <v>8</v>
      </c>
      <c r="AO15" s="90" t="s">
        <v>231</v>
      </c>
      <c r="AP15" s="91" t="s">
        <v>44</v>
      </c>
      <c r="AQ15" s="92">
        <v>0</v>
      </c>
      <c r="AR15" s="58"/>
      <c r="AS15" s="58"/>
      <c r="AT15" s="58"/>
      <c r="AU15" s="58"/>
      <c r="AV15" s="58"/>
      <c r="AW15" s="58"/>
      <c r="AX15" s="58"/>
      <c r="AY15" s="96" t="s">
        <v>233</v>
      </c>
      <c r="AZ15" s="58"/>
      <c r="BA15" s="58"/>
      <c r="BB15" s="58"/>
      <c r="BC15" s="58"/>
      <c r="BD15" s="58"/>
      <c r="BE15" s="58"/>
      <c r="BF15" s="58"/>
      <c r="BG15" s="58"/>
      <c r="BH15" s="58"/>
      <c r="BI15" s="58"/>
      <c r="BJ15" s="58"/>
      <c r="BK15" s="58"/>
      <c r="BL15" s="58"/>
      <c r="BM15" s="58"/>
      <c r="BN15" s="58"/>
      <c r="BO15" s="58"/>
      <c r="BP15" s="58"/>
      <c r="BQ15" s="58"/>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U15" s="10"/>
      <c r="CV15" s="60"/>
      <c r="CW15" s="60"/>
      <c r="CX15" s="60"/>
      <c r="CY15" s="60"/>
      <c r="CZ15" s="60"/>
      <c r="DA15" s="60"/>
      <c r="DB15" s="59">
        <f>IF(N15&gt;0.23*N14,1,0)</f>
        <v>0</v>
      </c>
      <c r="DC15" s="30"/>
      <c r="DD15" s="60"/>
      <c r="DE15" s="60"/>
      <c r="DF15" s="60"/>
      <c r="DG15" s="60"/>
      <c r="DH15" s="60"/>
      <c r="DI15" s="60"/>
      <c r="DJ15" s="60"/>
      <c r="DK15" s="60"/>
      <c r="DL15" s="60"/>
      <c r="DM15" s="60"/>
      <c r="DN15" s="60"/>
      <c r="DO15" s="60"/>
      <c r="DP15" s="60"/>
      <c r="DQ15" s="60"/>
      <c r="DR15" s="60"/>
      <c r="DS15" s="60"/>
      <c r="DT15" s="60"/>
      <c r="DU15" s="10"/>
    </row>
    <row r="16" spans="2:125" ht="14.25" customHeight="1" thickBot="1" x14ac:dyDescent="0.25">
      <c r="B16" s="40"/>
      <c r="C16" s="97"/>
      <c r="D16" s="32"/>
      <c r="E16" s="33"/>
      <c r="F16" s="33"/>
      <c r="G16" s="34"/>
      <c r="H16" s="32"/>
      <c r="I16" s="32"/>
      <c r="J16" s="32"/>
      <c r="K16" s="32"/>
      <c r="L16" s="32"/>
      <c r="M16" s="32"/>
      <c r="N16" s="34"/>
      <c r="O16" s="19"/>
      <c r="P16" s="32"/>
      <c r="Q16" s="32"/>
      <c r="R16" s="32"/>
      <c r="S16" s="32"/>
      <c r="T16" s="32"/>
      <c r="U16" s="32"/>
      <c r="V16" s="32"/>
      <c r="W16" s="32"/>
      <c r="X16" s="32"/>
      <c r="Y16" s="32"/>
      <c r="Z16" s="32"/>
      <c r="AA16" s="32"/>
      <c r="AB16" s="32"/>
      <c r="AC16" s="32"/>
      <c r="AD16" s="32"/>
      <c r="AE16" s="32"/>
      <c r="AF16" s="32"/>
      <c r="AG16" s="19"/>
      <c r="AH16" s="98"/>
      <c r="AI16" s="98"/>
      <c r="AK16" s="42"/>
      <c r="AL16" s="43"/>
      <c r="AN16" s="99"/>
      <c r="AO16" s="100"/>
      <c r="AP16" s="33"/>
      <c r="AQ16" s="33"/>
      <c r="AR16" s="34"/>
      <c r="AS16" s="32"/>
      <c r="AT16" s="32"/>
      <c r="AU16" s="32"/>
      <c r="AV16" s="32"/>
      <c r="AW16" s="32"/>
      <c r="AX16" s="32"/>
      <c r="AY16" s="34"/>
      <c r="AZ16" s="101"/>
      <c r="BA16" s="32"/>
      <c r="BB16" s="32"/>
      <c r="BC16" s="32"/>
      <c r="BD16" s="32"/>
      <c r="BE16" s="32"/>
      <c r="BF16" s="32"/>
      <c r="BG16" s="32"/>
      <c r="BH16" s="32"/>
      <c r="BI16" s="32"/>
      <c r="BJ16" s="32"/>
      <c r="BK16" s="32"/>
      <c r="BL16" s="32"/>
      <c r="BM16" s="32"/>
      <c r="BN16" s="32"/>
      <c r="BO16" s="32"/>
      <c r="BP16" s="32"/>
      <c r="BQ16" s="32"/>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U16" s="10"/>
      <c r="CV16" s="60"/>
      <c r="CW16" s="60"/>
      <c r="CX16" s="60"/>
      <c r="CY16" s="60"/>
      <c r="CZ16" s="60"/>
      <c r="DA16" s="60"/>
      <c r="DB16" s="60"/>
      <c r="DC16" s="30"/>
      <c r="DD16" s="60"/>
      <c r="DE16" s="60"/>
      <c r="DF16" s="60"/>
      <c r="DG16" s="60"/>
      <c r="DH16" s="60"/>
      <c r="DI16" s="60"/>
      <c r="DJ16" s="60"/>
      <c r="DK16" s="60"/>
      <c r="DL16" s="60"/>
      <c r="DM16" s="60"/>
      <c r="DN16" s="60"/>
      <c r="DO16" s="60"/>
      <c r="DP16" s="60"/>
      <c r="DQ16" s="60"/>
      <c r="DR16" s="60"/>
      <c r="DS16" s="60"/>
      <c r="DT16" s="60"/>
      <c r="DU16" s="10"/>
    </row>
    <row r="17" spans="2:125" ht="14.25" customHeight="1" thickBot="1" x14ac:dyDescent="0.25">
      <c r="B17" s="37" t="s">
        <v>23</v>
      </c>
      <c r="C17" s="38" t="s">
        <v>234</v>
      </c>
      <c r="D17" s="13"/>
      <c r="E17" s="39"/>
      <c r="F17" s="13"/>
      <c r="G17" s="13"/>
      <c r="H17" s="13"/>
      <c r="I17" s="13"/>
      <c r="J17" s="13"/>
      <c r="K17" s="13"/>
      <c r="L17" s="13"/>
      <c r="M17" s="13"/>
      <c r="N17" s="13"/>
      <c r="O17" s="13"/>
      <c r="P17" s="40"/>
      <c r="Q17" s="40"/>
      <c r="R17" s="40"/>
      <c r="S17" s="40"/>
      <c r="T17" s="40"/>
      <c r="U17" s="41"/>
      <c r="V17" s="41"/>
      <c r="W17" s="41"/>
      <c r="X17" s="41"/>
      <c r="Y17" s="41"/>
      <c r="Z17" s="41"/>
      <c r="AA17" s="41"/>
      <c r="AB17" s="41"/>
      <c r="AC17" s="41"/>
      <c r="AD17" s="41"/>
      <c r="AE17" s="41"/>
      <c r="AF17" s="41"/>
      <c r="AG17" s="17"/>
      <c r="AH17" s="102"/>
      <c r="AI17" s="102"/>
      <c r="AK17" s="42"/>
      <c r="AL17" s="43"/>
      <c r="AN17" s="37" t="s">
        <v>23</v>
      </c>
      <c r="AO17" s="38" t="s">
        <v>234</v>
      </c>
      <c r="AP17" s="39"/>
      <c r="AQ17" s="13"/>
      <c r="AR17" s="103"/>
      <c r="AS17" s="103"/>
      <c r="AT17" s="103"/>
      <c r="AU17" s="103"/>
      <c r="AV17" s="103"/>
      <c r="AW17" s="103"/>
      <c r="AX17" s="103"/>
      <c r="AY17" s="103"/>
      <c r="AZ17" s="103"/>
      <c r="BA17" s="41"/>
      <c r="BB17" s="41"/>
      <c r="BC17" s="41"/>
      <c r="BD17" s="41"/>
      <c r="BE17" s="41"/>
      <c r="BF17" s="41"/>
      <c r="BG17" s="41"/>
      <c r="BH17" s="41"/>
      <c r="BI17" s="41"/>
      <c r="BJ17" s="41"/>
      <c r="BK17" s="41"/>
      <c r="BL17" s="41"/>
      <c r="BM17" s="41"/>
      <c r="BN17" s="41"/>
      <c r="BO17" s="41"/>
      <c r="BP17" s="41"/>
      <c r="BQ17" s="41"/>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U17" s="10"/>
      <c r="CV17" s="60"/>
      <c r="CW17" s="60"/>
      <c r="CX17" s="60"/>
      <c r="CY17" s="60"/>
      <c r="CZ17" s="60"/>
      <c r="DA17" s="60"/>
      <c r="DB17" s="60"/>
      <c r="DC17" s="30"/>
      <c r="DD17" s="60"/>
      <c r="DE17" s="60"/>
      <c r="DF17" s="60"/>
      <c r="DG17" s="60"/>
      <c r="DH17" s="60"/>
      <c r="DI17" s="60"/>
      <c r="DJ17" s="60"/>
      <c r="DK17" s="60"/>
      <c r="DL17" s="60"/>
      <c r="DM17" s="60"/>
      <c r="DN17" s="60"/>
      <c r="DO17" s="60"/>
      <c r="DP17" s="60"/>
      <c r="DQ17" s="60"/>
      <c r="DR17" s="60"/>
      <c r="DS17" s="60"/>
      <c r="DT17" s="60"/>
      <c r="DU17" s="10"/>
    </row>
    <row r="18" spans="2:125" ht="14.25" customHeight="1" x14ac:dyDescent="0.2">
      <c r="B18" s="44">
        <v>9</v>
      </c>
      <c r="C18" s="45" t="s">
        <v>235</v>
      </c>
      <c r="D18" s="46"/>
      <c r="E18" s="46" t="s">
        <v>236</v>
      </c>
      <c r="F18" s="47">
        <v>0</v>
      </c>
      <c r="G18" s="48">
        <v>22</v>
      </c>
      <c r="H18" s="49">
        <v>27</v>
      </c>
      <c r="I18" s="49">
        <v>95</v>
      </c>
      <c r="J18" s="49">
        <v>4</v>
      </c>
      <c r="K18" s="49">
        <v>2</v>
      </c>
      <c r="L18" s="49">
        <v>11</v>
      </c>
      <c r="M18" s="49">
        <v>1</v>
      </c>
      <c r="N18" s="50">
        <f t="shared" ref="N18:N24" si="9">SUM(G18:M18)</f>
        <v>162</v>
      </c>
      <c r="O18" s="93"/>
      <c r="P18" s="48">
        <v>0</v>
      </c>
      <c r="Q18" s="49">
        <v>0</v>
      </c>
      <c r="R18" s="49">
        <v>0</v>
      </c>
      <c r="S18" s="49">
        <v>162</v>
      </c>
      <c r="T18" s="50">
        <f t="shared" ref="T18:T23" si="10">+SUM(P18:S18)</f>
        <v>162</v>
      </c>
      <c r="U18" s="48">
        <v>0</v>
      </c>
      <c r="V18" s="49">
        <v>0</v>
      </c>
      <c r="W18" s="49">
        <v>19</v>
      </c>
      <c r="X18" s="49">
        <v>28</v>
      </c>
      <c r="Y18" s="49">
        <v>115</v>
      </c>
      <c r="Z18" s="52">
        <f t="shared" ref="Z18:Z23" si="11">+SUM(U18:Y18)</f>
        <v>162</v>
      </c>
      <c r="AA18" s="48">
        <v>0</v>
      </c>
      <c r="AB18" s="49">
        <v>0</v>
      </c>
      <c r="AC18" s="49">
        <v>10</v>
      </c>
      <c r="AD18" s="49">
        <v>22</v>
      </c>
      <c r="AE18" s="49">
        <v>130</v>
      </c>
      <c r="AF18" s="52">
        <f t="shared" ref="AF18:AF23" si="12">+SUM(AA18:AE18)</f>
        <v>162</v>
      </c>
      <c r="AG18" s="17"/>
      <c r="AH18" s="53"/>
      <c r="AI18" s="54" t="s">
        <v>45</v>
      </c>
      <c r="AK18" s="42">
        <f t="shared" ref="AK18:AK23" si="13" xml:space="preserve"> IF( SUM( BT18:CR18 ) = 0, 0, $BT$5 )</f>
        <v>0</v>
      </c>
      <c r="AL18" s="42">
        <f t="shared" ref="AL18:AL24" si="14" xml:space="preserve"> IF( DB18 = 0, 0, AI18)</f>
        <v>0</v>
      </c>
      <c r="AN18" s="44">
        <v>9</v>
      </c>
      <c r="AO18" s="45" t="s">
        <v>235</v>
      </c>
      <c r="AP18" s="46" t="s">
        <v>236</v>
      </c>
      <c r="AQ18" s="47">
        <v>0</v>
      </c>
      <c r="AR18" s="55" t="s">
        <v>237</v>
      </c>
      <c r="AS18" s="56" t="s">
        <v>238</v>
      </c>
      <c r="AT18" s="56" t="s">
        <v>239</v>
      </c>
      <c r="AU18" s="56" t="s">
        <v>240</v>
      </c>
      <c r="AV18" s="56" t="s">
        <v>241</v>
      </c>
      <c r="AW18" s="56" t="s">
        <v>242</v>
      </c>
      <c r="AX18" s="56" t="s">
        <v>243</v>
      </c>
      <c r="AY18" s="57" t="s">
        <v>244</v>
      </c>
      <c r="AZ18" s="58"/>
      <c r="BA18" s="55" t="s">
        <v>245</v>
      </c>
      <c r="BB18" s="56" t="s">
        <v>246</v>
      </c>
      <c r="BC18" s="56" t="s">
        <v>247</v>
      </c>
      <c r="BD18" s="56" t="s">
        <v>248</v>
      </c>
      <c r="BE18" s="57" t="s">
        <v>249</v>
      </c>
      <c r="BF18" s="55" t="s">
        <v>250</v>
      </c>
      <c r="BG18" s="56" t="s">
        <v>251</v>
      </c>
      <c r="BH18" s="56" t="s">
        <v>252</v>
      </c>
      <c r="BI18" s="56" t="s">
        <v>253</v>
      </c>
      <c r="BJ18" s="56" t="s">
        <v>254</v>
      </c>
      <c r="BK18" s="57" t="s">
        <v>255</v>
      </c>
      <c r="BL18" s="55" t="s">
        <v>256</v>
      </c>
      <c r="BM18" s="56" t="s">
        <v>257</v>
      </c>
      <c r="BN18" s="56" t="s">
        <v>258</v>
      </c>
      <c r="BO18" s="56" t="s">
        <v>259</v>
      </c>
      <c r="BP18" s="56" t="s">
        <v>260</v>
      </c>
      <c r="BQ18" s="57" t="s">
        <v>261</v>
      </c>
      <c r="BT18" s="59">
        <f>IF('[1]Validation flags'!$H$3=1,0, IF( ISNUMBER(G18), 0, 1 ))</f>
        <v>0</v>
      </c>
      <c r="BU18" s="59">
        <f>IF('[1]Validation flags'!$H$3=1,0, IF( ISNUMBER(H18), 0, 1 ))</f>
        <v>0</v>
      </c>
      <c r="BV18" s="59">
        <f>IF('[1]Validation flags'!$H$3=1,0, IF( ISNUMBER(I18), 0, 1 ))</f>
        <v>0</v>
      </c>
      <c r="BW18" s="59">
        <f>IF('[1]Validation flags'!$H$3=1,0, IF( ISNUMBER(J18), 0, 1 ))</f>
        <v>0</v>
      </c>
      <c r="BX18" s="59">
        <f>IF('[1]Validation flags'!$H$3=1,0, IF( ISNUMBER(K18), 0, 1 ))</f>
        <v>0</v>
      </c>
      <c r="BY18" s="59">
        <f>IF('[1]Validation flags'!$H$3=1,0, IF( ISNUMBER(L18), 0, 1 ))</f>
        <v>0</v>
      </c>
      <c r="BZ18" s="59">
        <f>IF('[1]Validation flags'!$H$3=1,0, IF( ISNUMBER(M18), 0, 1 ))</f>
        <v>0</v>
      </c>
      <c r="CA18" s="30"/>
      <c r="CB18" s="30"/>
      <c r="CC18" s="59">
        <f>IF('[1]Validation flags'!$H$3=1,0, IF( ISNUMBER(P18), 0, 1 ))</f>
        <v>0</v>
      </c>
      <c r="CD18" s="59">
        <f>IF('[1]Validation flags'!$H$3=1,0, IF( ISNUMBER(Q18), 0, 1 ))</f>
        <v>0</v>
      </c>
      <c r="CE18" s="59">
        <f>IF('[1]Validation flags'!$H$3=1,0, IF( ISNUMBER(R18), 0, 1 ))</f>
        <v>0</v>
      </c>
      <c r="CF18" s="59">
        <f>IF('[1]Validation flags'!$H$3=1,0, IF( ISNUMBER(S18), 0, 1 ))</f>
        <v>0</v>
      </c>
      <c r="CG18" s="30"/>
      <c r="CH18" s="59">
        <f>IF('[1]Validation flags'!$H$3=1,0, IF( ISNUMBER(U18), 0, 1 ))</f>
        <v>0</v>
      </c>
      <c r="CI18" s="59">
        <f>IF('[1]Validation flags'!$H$3=1,0, IF( ISNUMBER(V18), 0, 1 ))</f>
        <v>0</v>
      </c>
      <c r="CJ18" s="59">
        <f>IF('[1]Validation flags'!$H$3=1,0, IF( ISNUMBER(W18), 0, 1 ))</f>
        <v>0</v>
      </c>
      <c r="CK18" s="59">
        <f>IF('[1]Validation flags'!$H$3=1,0, IF( ISNUMBER(X18), 0, 1 ))</f>
        <v>0</v>
      </c>
      <c r="CL18" s="59">
        <f>IF('[1]Validation flags'!$H$3=1,0, IF( ISNUMBER(Y18), 0, 1 ))</f>
        <v>0</v>
      </c>
      <c r="CM18" s="30"/>
      <c r="CN18" s="59">
        <f>IF('[1]Validation flags'!$H$3=1,0, IF( ISNUMBER(AA18), 0, 1 ))</f>
        <v>0</v>
      </c>
      <c r="CO18" s="59">
        <f>IF('[1]Validation flags'!$H$3=1,0, IF( ISNUMBER(AB18), 0, 1 ))</f>
        <v>0</v>
      </c>
      <c r="CP18" s="59">
        <f>IF('[1]Validation flags'!$H$3=1,0, IF( ISNUMBER(AC18), 0, 1 ))</f>
        <v>0</v>
      </c>
      <c r="CQ18" s="59">
        <f>IF('[1]Validation flags'!$H$3=1,0, IF( ISNUMBER(AD18), 0, 1 ))</f>
        <v>0</v>
      </c>
      <c r="CR18" s="59">
        <f>IF('[1]Validation flags'!$H$3=1,0, IF( ISNUMBER(AE18), 0, 1 ))</f>
        <v>0</v>
      </c>
      <c r="CU18" s="10"/>
      <c r="CV18" s="60"/>
      <c r="CW18" s="60"/>
      <c r="CX18" s="60"/>
      <c r="CY18" s="60"/>
      <c r="CZ18" s="60"/>
      <c r="DA18" s="60"/>
      <c r="DB18" s="59">
        <f t="shared" ref="DB18:DB24" si="15">IF(AND(N18=AF18,Z18=AF18,T18=AF18),0,1)</f>
        <v>0</v>
      </c>
      <c r="DC18" s="30"/>
      <c r="DD18" s="60"/>
      <c r="DE18" s="60"/>
      <c r="DF18" s="60"/>
      <c r="DG18" s="60"/>
      <c r="DH18" s="60"/>
      <c r="DI18" s="60"/>
      <c r="DJ18" s="60"/>
      <c r="DK18" s="60"/>
      <c r="DL18" s="60"/>
      <c r="DM18" s="60"/>
      <c r="DN18" s="60"/>
      <c r="DO18" s="60"/>
      <c r="DP18" s="60"/>
      <c r="DQ18" s="60"/>
      <c r="DR18" s="60"/>
      <c r="DS18" s="60"/>
      <c r="DT18" s="60"/>
      <c r="DU18" s="10"/>
    </row>
    <row r="19" spans="2:125" ht="14.25" customHeight="1" x14ac:dyDescent="0.2">
      <c r="B19" s="61">
        <v>10</v>
      </c>
      <c r="C19" s="62" t="s">
        <v>262</v>
      </c>
      <c r="D19" s="63"/>
      <c r="E19" s="63" t="s">
        <v>236</v>
      </c>
      <c r="F19" s="64">
        <v>0</v>
      </c>
      <c r="G19" s="65">
        <v>0</v>
      </c>
      <c r="H19" s="65">
        <v>0</v>
      </c>
      <c r="I19" s="65">
        <v>17</v>
      </c>
      <c r="J19" s="65">
        <v>1</v>
      </c>
      <c r="K19" s="65">
        <v>0</v>
      </c>
      <c r="L19" s="65">
        <v>5</v>
      </c>
      <c r="M19" s="65">
        <v>6</v>
      </c>
      <c r="N19" s="66">
        <f t="shared" si="9"/>
        <v>29</v>
      </c>
      <c r="O19" s="93"/>
      <c r="P19" s="67">
        <v>0</v>
      </c>
      <c r="Q19" s="65">
        <v>0</v>
      </c>
      <c r="R19" s="65">
        <v>5</v>
      </c>
      <c r="S19" s="65">
        <v>24</v>
      </c>
      <c r="T19" s="66">
        <f t="shared" si="10"/>
        <v>29</v>
      </c>
      <c r="U19" s="67">
        <v>0</v>
      </c>
      <c r="V19" s="65">
        <v>0</v>
      </c>
      <c r="W19" s="65">
        <v>10</v>
      </c>
      <c r="X19" s="65">
        <v>19</v>
      </c>
      <c r="Y19" s="65">
        <v>0</v>
      </c>
      <c r="Z19" s="68">
        <f t="shared" si="11"/>
        <v>29</v>
      </c>
      <c r="AA19" s="67">
        <v>0</v>
      </c>
      <c r="AB19" s="65">
        <v>0</v>
      </c>
      <c r="AC19" s="65">
        <v>14</v>
      </c>
      <c r="AD19" s="65">
        <v>14</v>
      </c>
      <c r="AE19" s="65">
        <v>1</v>
      </c>
      <c r="AF19" s="68">
        <f t="shared" si="12"/>
        <v>29</v>
      </c>
      <c r="AG19" s="17"/>
      <c r="AH19" s="69"/>
      <c r="AI19" s="70" t="s">
        <v>45</v>
      </c>
      <c r="AK19" s="42">
        <f t="shared" si="13"/>
        <v>0</v>
      </c>
      <c r="AL19" s="42">
        <f t="shared" si="14"/>
        <v>0</v>
      </c>
      <c r="AN19" s="61">
        <v>10</v>
      </c>
      <c r="AO19" s="62" t="s">
        <v>262</v>
      </c>
      <c r="AP19" s="63" t="s">
        <v>236</v>
      </c>
      <c r="AQ19" s="64">
        <v>0</v>
      </c>
      <c r="AR19" s="71" t="s">
        <v>263</v>
      </c>
      <c r="AS19" s="72" t="s">
        <v>264</v>
      </c>
      <c r="AT19" s="72" t="s">
        <v>265</v>
      </c>
      <c r="AU19" s="72" t="s">
        <v>266</v>
      </c>
      <c r="AV19" s="72" t="s">
        <v>267</v>
      </c>
      <c r="AW19" s="72" t="s">
        <v>268</v>
      </c>
      <c r="AX19" s="72" t="s">
        <v>269</v>
      </c>
      <c r="AY19" s="73" t="s">
        <v>270</v>
      </c>
      <c r="AZ19" s="58"/>
      <c r="BA19" s="71" t="s">
        <v>271</v>
      </c>
      <c r="BB19" s="72" t="s">
        <v>272</v>
      </c>
      <c r="BC19" s="72" t="s">
        <v>273</v>
      </c>
      <c r="BD19" s="72" t="s">
        <v>274</v>
      </c>
      <c r="BE19" s="73" t="s">
        <v>275</v>
      </c>
      <c r="BF19" s="71" t="s">
        <v>276</v>
      </c>
      <c r="BG19" s="72" t="s">
        <v>277</v>
      </c>
      <c r="BH19" s="72" t="s">
        <v>278</v>
      </c>
      <c r="BI19" s="72" t="s">
        <v>279</v>
      </c>
      <c r="BJ19" s="72" t="s">
        <v>280</v>
      </c>
      <c r="BK19" s="73" t="s">
        <v>281</v>
      </c>
      <c r="BL19" s="71" t="s">
        <v>282</v>
      </c>
      <c r="BM19" s="72" t="s">
        <v>283</v>
      </c>
      <c r="BN19" s="72" t="s">
        <v>284</v>
      </c>
      <c r="BO19" s="72" t="s">
        <v>285</v>
      </c>
      <c r="BP19" s="72" t="s">
        <v>286</v>
      </c>
      <c r="BQ19" s="73" t="s">
        <v>287</v>
      </c>
      <c r="BT19" s="59">
        <f>IF('[1]Validation flags'!$H$3=1,0, IF( ISNUMBER(G19), 0, 1 ))</f>
        <v>0</v>
      </c>
      <c r="BU19" s="59">
        <f>IF('[1]Validation flags'!$H$3=1,0, IF( ISNUMBER(H19), 0, 1 ))</f>
        <v>0</v>
      </c>
      <c r="BV19" s="59">
        <f>IF('[1]Validation flags'!$H$3=1,0, IF( ISNUMBER(I19), 0, 1 ))</f>
        <v>0</v>
      </c>
      <c r="BW19" s="59">
        <f>IF('[1]Validation flags'!$H$3=1,0, IF( ISNUMBER(J19), 0, 1 ))</f>
        <v>0</v>
      </c>
      <c r="BX19" s="59">
        <f>IF('[1]Validation flags'!$H$3=1,0, IF( ISNUMBER(K19), 0, 1 ))</f>
        <v>0</v>
      </c>
      <c r="BY19" s="59">
        <f>IF('[1]Validation flags'!$H$3=1,0, IF( ISNUMBER(L19), 0, 1 ))</f>
        <v>0</v>
      </c>
      <c r="BZ19" s="59">
        <f>IF('[1]Validation flags'!$H$3=1,0, IF( ISNUMBER(M19), 0, 1 ))</f>
        <v>0</v>
      </c>
      <c r="CA19" s="30"/>
      <c r="CB19" s="30"/>
      <c r="CC19" s="59">
        <f>IF('[1]Validation flags'!$H$3=1,0, IF( ISNUMBER(P19), 0, 1 ))</f>
        <v>0</v>
      </c>
      <c r="CD19" s="59">
        <f>IF('[1]Validation flags'!$H$3=1,0, IF( ISNUMBER(Q19), 0, 1 ))</f>
        <v>0</v>
      </c>
      <c r="CE19" s="59">
        <f>IF('[1]Validation flags'!$H$3=1,0, IF( ISNUMBER(R19), 0, 1 ))</f>
        <v>0</v>
      </c>
      <c r="CF19" s="59">
        <f>IF('[1]Validation flags'!$H$3=1,0, IF( ISNUMBER(S19), 0, 1 ))</f>
        <v>0</v>
      </c>
      <c r="CG19" s="30"/>
      <c r="CH19" s="59">
        <f>IF('[1]Validation flags'!$H$3=1,0, IF( ISNUMBER(U19), 0, 1 ))</f>
        <v>0</v>
      </c>
      <c r="CI19" s="59">
        <f>IF('[1]Validation flags'!$H$3=1,0, IF( ISNUMBER(V19), 0, 1 ))</f>
        <v>0</v>
      </c>
      <c r="CJ19" s="59">
        <f>IF('[1]Validation flags'!$H$3=1,0, IF( ISNUMBER(W19), 0, 1 ))</f>
        <v>0</v>
      </c>
      <c r="CK19" s="59">
        <f>IF('[1]Validation flags'!$H$3=1,0, IF( ISNUMBER(X19), 0, 1 ))</f>
        <v>0</v>
      </c>
      <c r="CL19" s="59">
        <f>IF('[1]Validation flags'!$H$3=1,0, IF( ISNUMBER(Y19), 0, 1 ))</f>
        <v>0</v>
      </c>
      <c r="CM19" s="30"/>
      <c r="CN19" s="59">
        <f>IF('[1]Validation flags'!$H$3=1,0, IF( ISNUMBER(AA19), 0, 1 ))</f>
        <v>0</v>
      </c>
      <c r="CO19" s="59">
        <f>IF('[1]Validation flags'!$H$3=1,0, IF( ISNUMBER(AB19), 0, 1 ))</f>
        <v>0</v>
      </c>
      <c r="CP19" s="59">
        <f>IF('[1]Validation flags'!$H$3=1,0, IF( ISNUMBER(AC19), 0, 1 ))</f>
        <v>0</v>
      </c>
      <c r="CQ19" s="59">
        <f>IF('[1]Validation flags'!$H$3=1,0, IF( ISNUMBER(AD19), 0, 1 ))</f>
        <v>0</v>
      </c>
      <c r="CR19" s="59">
        <f>IF('[1]Validation flags'!$H$3=1,0, IF( ISNUMBER(AE19), 0, 1 ))</f>
        <v>0</v>
      </c>
      <c r="CU19" s="10"/>
      <c r="CV19" s="60"/>
      <c r="CW19" s="60"/>
      <c r="CX19" s="60"/>
      <c r="CY19" s="60"/>
      <c r="CZ19" s="60"/>
      <c r="DA19" s="60"/>
      <c r="DB19" s="59">
        <f t="shared" si="15"/>
        <v>0</v>
      </c>
      <c r="DC19" s="30"/>
      <c r="DD19" s="60"/>
      <c r="DE19" s="60"/>
      <c r="DF19" s="60"/>
      <c r="DG19" s="60"/>
      <c r="DH19" s="60"/>
      <c r="DI19" s="60"/>
      <c r="DJ19" s="60"/>
      <c r="DK19" s="60"/>
      <c r="DL19" s="60"/>
      <c r="DM19" s="60"/>
      <c r="DN19" s="60"/>
      <c r="DO19" s="60"/>
      <c r="DP19" s="60"/>
      <c r="DQ19" s="60"/>
      <c r="DR19" s="60"/>
      <c r="DS19" s="60"/>
      <c r="DT19" s="60"/>
      <c r="DU19" s="10"/>
    </row>
    <row r="20" spans="2:125" ht="14.25" customHeight="1" x14ac:dyDescent="0.2">
      <c r="B20" s="61">
        <v>11</v>
      </c>
      <c r="C20" s="62" t="s">
        <v>288</v>
      </c>
      <c r="D20" s="63"/>
      <c r="E20" s="63" t="s">
        <v>236</v>
      </c>
      <c r="F20" s="64">
        <v>0</v>
      </c>
      <c r="G20" s="65">
        <v>0</v>
      </c>
      <c r="H20" s="65">
        <v>6</v>
      </c>
      <c r="I20" s="65">
        <v>30</v>
      </c>
      <c r="J20" s="65">
        <v>1</v>
      </c>
      <c r="K20" s="65">
        <v>3</v>
      </c>
      <c r="L20" s="65">
        <v>16</v>
      </c>
      <c r="M20" s="65">
        <v>41</v>
      </c>
      <c r="N20" s="66">
        <f t="shared" si="9"/>
        <v>97</v>
      </c>
      <c r="O20" s="93"/>
      <c r="P20" s="67">
        <v>6</v>
      </c>
      <c r="Q20" s="65">
        <v>18</v>
      </c>
      <c r="R20" s="65">
        <v>14</v>
      </c>
      <c r="S20" s="65">
        <v>59</v>
      </c>
      <c r="T20" s="66">
        <f t="shared" si="10"/>
        <v>97</v>
      </c>
      <c r="U20" s="67">
        <v>0</v>
      </c>
      <c r="V20" s="65">
        <v>3</v>
      </c>
      <c r="W20" s="65">
        <v>51</v>
      </c>
      <c r="X20" s="65">
        <v>43</v>
      </c>
      <c r="Y20" s="65">
        <v>0</v>
      </c>
      <c r="Z20" s="68">
        <f t="shared" si="11"/>
        <v>97</v>
      </c>
      <c r="AA20" s="67">
        <v>0</v>
      </c>
      <c r="AB20" s="65">
        <v>4</v>
      </c>
      <c r="AC20" s="65">
        <v>46</v>
      </c>
      <c r="AD20" s="65">
        <v>44</v>
      </c>
      <c r="AE20" s="65">
        <v>3</v>
      </c>
      <c r="AF20" s="68">
        <f t="shared" si="12"/>
        <v>97</v>
      </c>
      <c r="AG20" s="17"/>
      <c r="AH20" s="69"/>
      <c r="AI20" s="70" t="s">
        <v>45</v>
      </c>
      <c r="AK20" s="42">
        <f t="shared" si="13"/>
        <v>0</v>
      </c>
      <c r="AL20" s="42">
        <f t="shared" si="14"/>
        <v>0</v>
      </c>
      <c r="AN20" s="61">
        <v>11</v>
      </c>
      <c r="AO20" s="62" t="s">
        <v>288</v>
      </c>
      <c r="AP20" s="63" t="s">
        <v>236</v>
      </c>
      <c r="AQ20" s="64">
        <v>0</v>
      </c>
      <c r="AR20" s="71" t="s">
        <v>289</v>
      </c>
      <c r="AS20" s="72" t="s">
        <v>290</v>
      </c>
      <c r="AT20" s="72" t="s">
        <v>291</v>
      </c>
      <c r="AU20" s="72" t="s">
        <v>292</v>
      </c>
      <c r="AV20" s="72" t="s">
        <v>293</v>
      </c>
      <c r="AW20" s="72" t="s">
        <v>294</v>
      </c>
      <c r="AX20" s="72" t="s">
        <v>295</v>
      </c>
      <c r="AY20" s="73" t="s">
        <v>296</v>
      </c>
      <c r="AZ20" s="58"/>
      <c r="BA20" s="71" t="s">
        <v>297</v>
      </c>
      <c r="BB20" s="72" t="s">
        <v>298</v>
      </c>
      <c r="BC20" s="72" t="s">
        <v>299</v>
      </c>
      <c r="BD20" s="72" t="s">
        <v>300</v>
      </c>
      <c r="BE20" s="73" t="s">
        <v>301</v>
      </c>
      <c r="BF20" s="71" t="s">
        <v>302</v>
      </c>
      <c r="BG20" s="72" t="s">
        <v>303</v>
      </c>
      <c r="BH20" s="72" t="s">
        <v>304</v>
      </c>
      <c r="BI20" s="72" t="s">
        <v>305</v>
      </c>
      <c r="BJ20" s="72" t="s">
        <v>306</v>
      </c>
      <c r="BK20" s="73" t="s">
        <v>307</v>
      </c>
      <c r="BL20" s="71" t="s">
        <v>308</v>
      </c>
      <c r="BM20" s="72" t="s">
        <v>309</v>
      </c>
      <c r="BN20" s="72" t="s">
        <v>310</v>
      </c>
      <c r="BO20" s="72" t="s">
        <v>311</v>
      </c>
      <c r="BP20" s="72" t="s">
        <v>312</v>
      </c>
      <c r="BQ20" s="73" t="s">
        <v>313</v>
      </c>
      <c r="BT20" s="59">
        <f>IF('[1]Validation flags'!$H$3=1,0, IF( ISNUMBER(G20), 0, 1 ))</f>
        <v>0</v>
      </c>
      <c r="BU20" s="59">
        <f>IF('[1]Validation flags'!$H$3=1,0, IF( ISNUMBER(H20), 0, 1 ))</f>
        <v>0</v>
      </c>
      <c r="BV20" s="59">
        <f>IF('[1]Validation flags'!$H$3=1,0, IF( ISNUMBER(I20), 0, 1 ))</f>
        <v>0</v>
      </c>
      <c r="BW20" s="59">
        <f>IF('[1]Validation flags'!$H$3=1,0, IF( ISNUMBER(J20), 0, 1 ))</f>
        <v>0</v>
      </c>
      <c r="BX20" s="59">
        <f>IF('[1]Validation flags'!$H$3=1,0, IF( ISNUMBER(K20), 0, 1 ))</f>
        <v>0</v>
      </c>
      <c r="BY20" s="59">
        <f>IF('[1]Validation flags'!$H$3=1,0, IF( ISNUMBER(L20), 0, 1 ))</f>
        <v>0</v>
      </c>
      <c r="BZ20" s="59">
        <f>IF('[1]Validation flags'!$H$3=1,0, IF( ISNUMBER(M20), 0, 1 ))</f>
        <v>0</v>
      </c>
      <c r="CA20" s="30"/>
      <c r="CB20" s="30"/>
      <c r="CC20" s="59">
        <f>IF('[1]Validation flags'!$H$3=1,0, IF( ISNUMBER(P20), 0, 1 ))</f>
        <v>0</v>
      </c>
      <c r="CD20" s="59">
        <f>IF('[1]Validation flags'!$H$3=1,0, IF( ISNUMBER(Q20), 0, 1 ))</f>
        <v>0</v>
      </c>
      <c r="CE20" s="59">
        <f>IF('[1]Validation flags'!$H$3=1,0, IF( ISNUMBER(R20), 0, 1 ))</f>
        <v>0</v>
      </c>
      <c r="CF20" s="59">
        <f>IF('[1]Validation flags'!$H$3=1,0, IF( ISNUMBER(S20), 0, 1 ))</f>
        <v>0</v>
      </c>
      <c r="CG20" s="30"/>
      <c r="CH20" s="59">
        <f>IF('[1]Validation flags'!$H$3=1,0, IF( ISNUMBER(U20), 0, 1 ))</f>
        <v>0</v>
      </c>
      <c r="CI20" s="59">
        <f>IF('[1]Validation flags'!$H$3=1,0, IF( ISNUMBER(V20), 0, 1 ))</f>
        <v>0</v>
      </c>
      <c r="CJ20" s="59">
        <f>IF('[1]Validation flags'!$H$3=1,0, IF( ISNUMBER(W20), 0, 1 ))</f>
        <v>0</v>
      </c>
      <c r="CK20" s="59">
        <f>IF('[1]Validation flags'!$H$3=1,0, IF( ISNUMBER(X20), 0, 1 ))</f>
        <v>0</v>
      </c>
      <c r="CL20" s="59">
        <f>IF('[1]Validation flags'!$H$3=1,0, IF( ISNUMBER(Y20), 0, 1 ))</f>
        <v>0</v>
      </c>
      <c r="CM20" s="30"/>
      <c r="CN20" s="59">
        <f>IF('[1]Validation flags'!$H$3=1,0, IF( ISNUMBER(AA20), 0, 1 ))</f>
        <v>0</v>
      </c>
      <c r="CO20" s="59">
        <f>IF('[1]Validation flags'!$H$3=1,0, IF( ISNUMBER(AB20), 0, 1 ))</f>
        <v>0</v>
      </c>
      <c r="CP20" s="59">
        <f>IF('[1]Validation flags'!$H$3=1,0, IF( ISNUMBER(AC20), 0, 1 ))</f>
        <v>0</v>
      </c>
      <c r="CQ20" s="59">
        <f>IF('[1]Validation flags'!$H$3=1,0, IF( ISNUMBER(AD20), 0, 1 ))</f>
        <v>0</v>
      </c>
      <c r="CR20" s="59">
        <f>IF('[1]Validation flags'!$H$3=1,0, IF( ISNUMBER(AE20), 0, 1 ))</f>
        <v>0</v>
      </c>
      <c r="CU20" s="10"/>
      <c r="CV20" s="60"/>
      <c r="CW20" s="60"/>
      <c r="CX20" s="60"/>
      <c r="CY20" s="60"/>
      <c r="CZ20" s="60"/>
      <c r="DA20" s="60"/>
      <c r="DB20" s="59">
        <f t="shared" si="15"/>
        <v>0</v>
      </c>
      <c r="DC20" s="30"/>
      <c r="DD20" s="60"/>
      <c r="DE20" s="60"/>
      <c r="DF20" s="60"/>
      <c r="DG20" s="60"/>
      <c r="DH20" s="60"/>
      <c r="DI20" s="60"/>
      <c r="DJ20" s="60"/>
      <c r="DK20" s="60"/>
      <c r="DL20" s="60"/>
      <c r="DM20" s="60"/>
      <c r="DN20" s="60"/>
      <c r="DO20" s="60"/>
      <c r="DP20" s="60"/>
      <c r="DQ20" s="60"/>
      <c r="DR20" s="60"/>
      <c r="DS20" s="60"/>
      <c r="DT20" s="60"/>
      <c r="DU20" s="10"/>
    </row>
    <row r="21" spans="2:125" ht="14.25" customHeight="1" x14ac:dyDescent="0.2">
      <c r="B21" s="61">
        <v>12</v>
      </c>
      <c r="C21" s="62" t="s">
        <v>314</v>
      </c>
      <c r="D21" s="63"/>
      <c r="E21" s="63" t="s">
        <v>236</v>
      </c>
      <c r="F21" s="64">
        <v>0</v>
      </c>
      <c r="G21" s="65">
        <v>0</v>
      </c>
      <c r="H21" s="65">
        <v>6</v>
      </c>
      <c r="I21" s="65">
        <v>11</v>
      </c>
      <c r="J21" s="65">
        <v>1</v>
      </c>
      <c r="K21" s="65">
        <v>6</v>
      </c>
      <c r="L21" s="65">
        <v>3</v>
      </c>
      <c r="M21" s="65">
        <v>33</v>
      </c>
      <c r="N21" s="66">
        <f t="shared" si="9"/>
        <v>60</v>
      </c>
      <c r="O21" s="93"/>
      <c r="P21" s="67">
        <v>10</v>
      </c>
      <c r="Q21" s="65">
        <v>19</v>
      </c>
      <c r="R21" s="65">
        <v>8</v>
      </c>
      <c r="S21" s="65">
        <v>23</v>
      </c>
      <c r="T21" s="66">
        <f t="shared" si="10"/>
        <v>60</v>
      </c>
      <c r="U21" s="67">
        <v>1</v>
      </c>
      <c r="V21" s="65">
        <v>2</v>
      </c>
      <c r="W21" s="65">
        <v>26</v>
      </c>
      <c r="X21" s="65">
        <v>31</v>
      </c>
      <c r="Y21" s="65">
        <v>0</v>
      </c>
      <c r="Z21" s="68">
        <f t="shared" si="11"/>
        <v>60</v>
      </c>
      <c r="AA21" s="67">
        <v>0</v>
      </c>
      <c r="AB21" s="65">
        <v>1</v>
      </c>
      <c r="AC21" s="65">
        <v>37</v>
      </c>
      <c r="AD21" s="65">
        <v>19</v>
      </c>
      <c r="AE21" s="65">
        <v>3</v>
      </c>
      <c r="AF21" s="68">
        <f t="shared" si="12"/>
        <v>60</v>
      </c>
      <c r="AG21" s="17"/>
      <c r="AH21" s="69"/>
      <c r="AI21" s="70" t="s">
        <v>45</v>
      </c>
      <c r="AK21" s="42">
        <f t="shared" si="13"/>
        <v>0</v>
      </c>
      <c r="AL21" s="42">
        <f t="shared" si="14"/>
        <v>0</v>
      </c>
      <c r="AN21" s="61">
        <v>12</v>
      </c>
      <c r="AO21" s="62" t="s">
        <v>314</v>
      </c>
      <c r="AP21" s="63" t="s">
        <v>236</v>
      </c>
      <c r="AQ21" s="64">
        <v>0</v>
      </c>
      <c r="AR21" s="71" t="s">
        <v>315</v>
      </c>
      <c r="AS21" s="72" t="s">
        <v>316</v>
      </c>
      <c r="AT21" s="72" t="s">
        <v>317</v>
      </c>
      <c r="AU21" s="72" t="s">
        <v>318</v>
      </c>
      <c r="AV21" s="72" t="s">
        <v>319</v>
      </c>
      <c r="AW21" s="72" t="s">
        <v>320</v>
      </c>
      <c r="AX21" s="72" t="s">
        <v>321</v>
      </c>
      <c r="AY21" s="73" t="s">
        <v>322</v>
      </c>
      <c r="AZ21" s="58"/>
      <c r="BA21" s="71" t="s">
        <v>323</v>
      </c>
      <c r="BB21" s="72" t="s">
        <v>324</v>
      </c>
      <c r="BC21" s="72" t="s">
        <v>325</v>
      </c>
      <c r="BD21" s="72" t="s">
        <v>326</v>
      </c>
      <c r="BE21" s="73" t="s">
        <v>327</v>
      </c>
      <c r="BF21" s="71" t="s">
        <v>328</v>
      </c>
      <c r="BG21" s="72" t="s">
        <v>329</v>
      </c>
      <c r="BH21" s="72" t="s">
        <v>330</v>
      </c>
      <c r="BI21" s="72" t="s">
        <v>331</v>
      </c>
      <c r="BJ21" s="72" t="s">
        <v>332</v>
      </c>
      <c r="BK21" s="73" t="s">
        <v>333</v>
      </c>
      <c r="BL21" s="71" t="s">
        <v>334</v>
      </c>
      <c r="BM21" s="72" t="s">
        <v>335</v>
      </c>
      <c r="BN21" s="72" t="s">
        <v>336</v>
      </c>
      <c r="BO21" s="72" t="s">
        <v>337</v>
      </c>
      <c r="BP21" s="72" t="s">
        <v>338</v>
      </c>
      <c r="BQ21" s="73" t="s">
        <v>339</v>
      </c>
      <c r="BT21" s="59">
        <f>IF('[1]Validation flags'!$H$3=1,0, IF( ISNUMBER(G21), 0, 1 ))</f>
        <v>0</v>
      </c>
      <c r="BU21" s="59">
        <f>IF('[1]Validation flags'!$H$3=1,0, IF( ISNUMBER(H21), 0, 1 ))</f>
        <v>0</v>
      </c>
      <c r="BV21" s="59">
        <f>IF('[1]Validation flags'!$H$3=1,0, IF( ISNUMBER(I21), 0, 1 ))</f>
        <v>0</v>
      </c>
      <c r="BW21" s="59">
        <f>IF('[1]Validation flags'!$H$3=1,0, IF( ISNUMBER(J21), 0, 1 ))</f>
        <v>0</v>
      </c>
      <c r="BX21" s="59">
        <f>IF('[1]Validation flags'!$H$3=1,0, IF( ISNUMBER(K21), 0, 1 ))</f>
        <v>0</v>
      </c>
      <c r="BY21" s="59">
        <f>IF('[1]Validation flags'!$H$3=1,0, IF( ISNUMBER(L21), 0, 1 ))</f>
        <v>0</v>
      </c>
      <c r="BZ21" s="59">
        <f>IF('[1]Validation flags'!$H$3=1,0, IF( ISNUMBER(M21), 0, 1 ))</f>
        <v>0</v>
      </c>
      <c r="CA21" s="30"/>
      <c r="CB21" s="30"/>
      <c r="CC21" s="59">
        <f>IF('[1]Validation flags'!$H$3=1,0, IF( ISNUMBER(P21), 0, 1 ))</f>
        <v>0</v>
      </c>
      <c r="CD21" s="59">
        <f>IF('[1]Validation flags'!$H$3=1,0, IF( ISNUMBER(Q21), 0, 1 ))</f>
        <v>0</v>
      </c>
      <c r="CE21" s="59">
        <f>IF('[1]Validation flags'!$H$3=1,0, IF( ISNUMBER(R21), 0, 1 ))</f>
        <v>0</v>
      </c>
      <c r="CF21" s="59">
        <f>IF('[1]Validation flags'!$H$3=1,0, IF( ISNUMBER(S21), 0, 1 ))</f>
        <v>0</v>
      </c>
      <c r="CG21" s="30"/>
      <c r="CH21" s="59">
        <f>IF('[1]Validation flags'!$H$3=1,0, IF( ISNUMBER(U21), 0, 1 ))</f>
        <v>0</v>
      </c>
      <c r="CI21" s="59">
        <f>IF('[1]Validation flags'!$H$3=1,0, IF( ISNUMBER(V21), 0, 1 ))</f>
        <v>0</v>
      </c>
      <c r="CJ21" s="59">
        <f>IF('[1]Validation flags'!$H$3=1,0, IF( ISNUMBER(W21), 0, 1 ))</f>
        <v>0</v>
      </c>
      <c r="CK21" s="59">
        <f>IF('[1]Validation flags'!$H$3=1,0, IF( ISNUMBER(X21), 0, 1 ))</f>
        <v>0</v>
      </c>
      <c r="CL21" s="59">
        <f>IF('[1]Validation flags'!$H$3=1,0, IF( ISNUMBER(Y21), 0, 1 ))</f>
        <v>0</v>
      </c>
      <c r="CM21" s="30"/>
      <c r="CN21" s="59">
        <f>IF('[1]Validation flags'!$H$3=1,0, IF( ISNUMBER(AA21), 0, 1 ))</f>
        <v>0</v>
      </c>
      <c r="CO21" s="59">
        <f>IF('[1]Validation flags'!$H$3=1,0, IF( ISNUMBER(AB21), 0, 1 ))</f>
        <v>0</v>
      </c>
      <c r="CP21" s="59">
        <f>IF('[1]Validation flags'!$H$3=1,0, IF( ISNUMBER(AC21), 0, 1 ))</f>
        <v>0</v>
      </c>
      <c r="CQ21" s="59">
        <f>IF('[1]Validation flags'!$H$3=1,0, IF( ISNUMBER(AD21), 0, 1 ))</f>
        <v>0</v>
      </c>
      <c r="CR21" s="59">
        <f>IF('[1]Validation flags'!$H$3=1,0, IF( ISNUMBER(AE21), 0, 1 ))</f>
        <v>0</v>
      </c>
      <c r="CU21" s="10"/>
      <c r="CV21" s="60"/>
      <c r="CW21" s="60"/>
      <c r="CX21" s="60"/>
      <c r="CY21" s="60"/>
      <c r="CZ21" s="60"/>
      <c r="DA21" s="60"/>
      <c r="DB21" s="59">
        <f t="shared" si="15"/>
        <v>0</v>
      </c>
      <c r="DC21" s="30"/>
      <c r="DD21" s="60"/>
      <c r="DE21" s="60"/>
      <c r="DF21" s="60"/>
      <c r="DG21" s="60"/>
      <c r="DH21" s="60"/>
      <c r="DI21" s="60"/>
      <c r="DJ21" s="60"/>
      <c r="DK21" s="60"/>
      <c r="DL21" s="60"/>
      <c r="DM21" s="60"/>
      <c r="DN21" s="60"/>
      <c r="DO21" s="60"/>
      <c r="DP21" s="60"/>
      <c r="DQ21" s="60"/>
      <c r="DR21" s="60"/>
      <c r="DS21" s="60"/>
      <c r="DT21" s="60"/>
      <c r="DU21" s="10"/>
    </row>
    <row r="22" spans="2:125" ht="14.25" customHeight="1" x14ac:dyDescent="0.2">
      <c r="B22" s="74">
        <v>13</v>
      </c>
      <c r="C22" s="75" t="s">
        <v>340</v>
      </c>
      <c r="D22" s="76"/>
      <c r="E22" s="76" t="s">
        <v>236</v>
      </c>
      <c r="F22" s="77">
        <v>0</v>
      </c>
      <c r="G22" s="65">
        <v>0</v>
      </c>
      <c r="H22" s="65">
        <v>1</v>
      </c>
      <c r="I22" s="65">
        <v>1</v>
      </c>
      <c r="J22" s="65">
        <v>1</v>
      </c>
      <c r="K22" s="65">
        <v>10</v>
      </c>
      <c r="L22" s="65">
        <v>0</v>
      </c>
      <c r="M22" s="65">
        <v>16</v>
      </c>
      <c r="N22" s="66">
        <f t="shared" si="9"/>
        <v>29</v>
      </c>
      <c r="O22" s="93"/>
      <c r="P22" s="67">
        <v>6</v>
      </c>
      <c r="Q22" s="65">
        <v>8</v>
      </c>
      <c r="R22" s="65">
        <v>9</v>
      </c>
      <c r="S22" s="65">
        <v>6</v>
      </c>
      <c r="T22" s="66">
        <f t="shared" si="10"/>
        <v>29</v>
      </c>
      <c r="U22" s="67">
        <v>0</v>
      </c>
      <c r="V22" s="65">
        <v>1</v>
      </c>
      <c r="W22" s="65">
        <v>14</v>
      </c>
      <c r="X22" s="65">
        <v>14</v>
      </c>
      <c r="Y22" s="65">
        <v>0</v>
      </c>
      <c r="Z22" s="68">
        <f t="shared" si="11"/>
        <v>29</v>
      </c>
      <c r="AA22" s="67">
        <v>0</v>
      </c>
      <c r="AB22" s="65">
        <v>4</v>
      </c>
      <c r="AC22" s="65">
        <v>12</v>
      </c>
      <c r="AD22" s="65">
        <v>10</v>
      </c>
      <c r="AE22" s="65">
        <v>3</v>
      </c>
      <c r="AF22" s="68">
        <f t="shared" si="12"/>
        <v>29</v>
      </c>
      <c r="AG22" s="17"/>
      <c r="AH22" s="69"/>
      <c r="AI22" s="70" t="s">
        <v>45</v>
      </c>
      <c r="AK22" s="42">
        <f t="shared" si="13"/>
        <v>0</v>
      </c>
      <c r="AL22" s="42">
        <f t="shared" si="14"/>
        <v>0</v>
      </c>
      <c r="AN22" s="74">
        <v>13</v>
      </c>
      <c r="AO22" s="75" t="s">
        <v>340</v>
      </c>
      <c r="AP22" s="76" t="s">
        <v>236</v>
      </c>
      <c r="AQ22" s="77">
        <v>0</v>
      </c>
      <c r="AR22" s="71" t="s">
        <v>341</v>
      </c>
      <c r="AS22" s="72" t="s">
        <v>342</v>
      </c>
      <c r="AT22" s="72" t="s">
        <v>343</v>
      </c>
      <c r="AU22" s="72" t="s">
        <v>344</v>
      </c>
      <c r="AV22" s="72" t="s">
        <v>345</v>
      </c>
      <c r="AW22" s="72" t="s">
        <v>346</v>
      </c>
      <c r="AX22" s="72" t="s">
        <v>347</v>
      </c>
      <c r="AY22" s="73" t="s">
        <v>348</v>
      </c>
      <c r="AZ22" s="58"/>
      <c r="BA22" s="71" t="s">
        <v>349</v>
      </c>
      <c r="BB22" s="72" t="s">
        <v>350</v>
      </c>
      <c r="BC22" s="72" t="s">
        <v>351</v>
      </c>
      <c r="BD22" s="72" t="s">
        <v>352</v>
      </c>
      <c r="BE22" s="73" t="s">
        <v>353</v>
      </c>
      <c r="BF22" s="71" t="s">
        <v>354</v>
      </c>
      <c r="BG22" s="72" t="s">
        <v>355</v>
      </c>
      <c r="BH22" s="72" t="s">
        <v>356</v>
      </c>
      <c r="BI22" s="72" t="s">
        <v>357</v>
      </c>
      <c r="BJ22" s="72" t="s">
        <v>358</v>
      </c>
      <c r="BK22" s="73" t="s">
        <v>359</v>
      </c>
      <c r="BL22" s="71" t="s">
        <v>360</v>
      </c>
      <c r="BM22" s="72" t="s">
        <v>361</v>
      </c>
      <c r="BN22" s="72" t="s">
        <v>362</v>
      </c>
      <c r="BO22" s="72" t="s">
        <v>363</v>
      </c>
      <c r="BP22" s="72" t="s">
        <v>364</v>
      </c>
      <c r="BQ22" s="73" t="s">
        <v>365</v>
      </c>
      <c r="BT22" s="59">
        <f>IF('[1]Validation flags'!$H$3=1,0, IF( ISNUMBER(G22), 0, 1 ))</f>
        <v>0</v>
      </c>
      <c r="BU22" s="59">
        <f>IF('[1]Validation flags'!$H$3=1,0, IF( ISNUMBER(H22), 0, 1 ))</f>
        <v>0</v>
      </c>
      <c r="BV22" s="59">
        <f>IF('[1]Validation flags'!$H$3=1,0, IF( ISNUMBER(I22), 0, 1 ))</f>
        <v>0</v>
      </c>
      <c r="BW22" s="59">
        <f>IF('[1]Validation flags'!$H$3=1,0, IF( ISNUMBER(J22), 0, 1 ))</f>
        <v>0</v>
      </c>
      <c r="BX22" s="59">
        <f>IF('[1]Validation flags'!$H$3=1,0, IF( ISNUMBER(K22), 0, 1 ))</f>
        <v>0</v>
      </c>
      <c r="BY22" s="59">
        <f>IF('[1]Validation flags'!$H$3=1,0, IF( ISNUMBER(L22), 0, 1 ))</f>
        <v>0</v>
      </c>
      <c r="BZ22" s="59">
        <f>IF('[1]Validation flags'!$H$3=1,0, IF( ISNUMBER(M22), 0, 1 ))</f>
        <v>0</v>
      </c>
      <c r="CA22" s="30"/>
      <c r="CB22" s="30"/>
      <c r="CC22" s="59">
        <f>IF('[1]Validation flags'!$H$3=1,0, IF( ISNUMBER(P22), 0, 1 ))</f>
        <v>0</v>
      </c>
      <c r="CD22" s="59">
        <f>IF('[1]Validation flags'!$H$3=1,0, IF( ISNUMBER(Q22), 0, 1 ))</f>
        <v>0</v>
      </c>
      <c r="CE22" s="59">
        <f>IF('[1]Validation flags'!$H$3=1,0, IF( ISNUMBER(R22), 0, 1 ))</f>
        <v>0</v>
      </c>
      <c r="CF22" s="59">
        <f>IF('[1]Validation flags'!$H$3=1,0, IF( ISNUMBER(S22), 0, 1 ))</f>
        <v>0</v>
      </c>
      <c r="CG22" s="30"/>
      <c r="CH22" s="59">
        <f>IF('[1]Validation flags'!$H$3=1,0, IF( ISNUMBER(U22), 0, 1 ))</f>
        <v>0</v>
      </c>
      <c r="CI22" s="59">
        <f>IF('[1]Validation flags'!$H$3=1,0, IF( ISNUMBER(V22), 0, 1 ))</f>
        <v>0</v>
      </c>
      <c r="CJ22" s="59">
        <f>IF('[1]Validation flags'!$H$3=1,0, IF( ISNUMBER(W22), 0, 1 ))</f>
        <v>0</v>
      </c>
      <c r="CK22" s="59">
        <f>IF('[1]Validation flags'!$H$3=1,0, IF( ISNUMBER(X22), 0, 1 ))</f>
        <v>0</v>
      </c>
      <c r="CL22" s="59">
        <f>IF('[1]Validation flags'!$H$3=1,0, IF( ISNUMBER(Y22), 0, 1 ))</f>
        <v>0</v>
      </c>
      <c r="CM22" s="30"/>
      <c r="CN22" s="59">
        <f>IF('[1]Validation flags'!$H$3=1,0, IF( ISNUMBER(AA22), 0, 1 ))</f>
        <v>0</v>
      </c>
      <c r="CO22" s="59">
        <f>IF('[1]Validation flags'!$H$3=1,0, IF( ISNUMBER(AB22), 0, 1 ))</f>
        <v>0</v>
      </c>
      <c r="CP22" s="59">
        <f>IF('[1]Validation flags'!$H$3=1,0, IF( ISNUMBER(AC22), 0, 1 ))</f>
        <v>0</v>
      </c>
      <c r="CQ22" s="59">
        <f>IF('[1]Validation flags'!$H$3=1,0, IF( ISNUMBER(AD22), 0, 1 ))</f>
        <v>0</v>
      </c>
      <c r="CR22" s="59">
        <f>IF('[1]Validation flags'!$H$3=1,0, IF( ISNUMBER(AE22), 0, 1 ))</f>
        <v>0</v>
      </c>
      <c r="CU22" s="10"/>
      <c r="CV22" s="60"/>
      <c r="CW22" s="60"/>
      <c r="CX22" s="60"/>
      <c r="CY22" s="60"/>
      <c r="CZ22" s="60"/>
      <c r="DA22" s="60"/>
      <c r="DB22" s="59">
        <f t="shared" si="15"/>
        <v>0</v>
      </c>
      <c r="DC22" s="30"/>
      <c r="DD22" s="60"/>
      <c r="DE22" s="60"/>
      <c r="DF22" s="60"/>
      <c r="DG22" s="60"/>
      <c r="DH22" s="60"/>
      <c r="DI22" s="60"/>
      <c r="DJ22" s="60"/>
      <c r="DK22" s="60"/>
      <c r="DL22" s="60"/>
      <c r="DM22" s="60"/>
      <c r="DN22" s="60"/>
      <c r="DO22" s="60"/>
      <c r="DP22" s="60"/>
      <c r="DQ22" s="60"/>
      <c r="DR22" s="60"/>
      <c r="DS22" s="60"/>
      <c r="DT22" s="60"/>
      <c r="DU22" s="10"/>
    </row>
    <row r="23" spans="2:125" ht="14.25" customHeight="1" x14ac:dyDescent="0.2">
      <c r="B23" s="61">
        <v>14</v>
      </c>
      <c r="C23" s="62" t="s">
        <v>366</v>
      </c>
      <c r="D23" s="63"/>
      <c r="E23" s="63" t="s">
        <v>236</v>
      </c>
      <c r="F23" s="64">
        <v>0</v>
      </c>
      <c r="G23" s="65">
        <v>0</v>
      </c>
      <c r="H23" s="65">
        <v>3</v>
      </c>
      <c r="I23" s="65">
        <v>0</v>
      </c>
      <c r="J23" s="65">
        <v>0</v>
      </c>
      <c r="K23" s="65">
        <v>12</v>
      </c>
      <c r="L23" s="65">
        <v>0</v>
      </c>
      <c r="M23" s="65">
        <v>9</v>
      </c>
      <c r="N23" s="66">
        <f t="shared" si="9"/>
        <v>24</v>
      </c>
      <c r="O23" s="93"/>
      <c r="P23" s="67">
        <v>6</v>
      </c>
      <c r="Q23" s="65">
        <v>7</v>
      </c>
      <c r="R23" s="65">
        <v>2</v>
      </c>
      <c r="S23" s="65">
        <v>9</v>
      </c>
      <c r="T23" s="66">
        <f t="shared" si="10"/>
        <v>24</v>
      </c>
      <c r="U23" s="67">
        <v>0</v>
      </c>
      <c r="V23" s="65">
        <v>0</v>
      </c>
      <c r="W23" s="65">
        <v>14</v>
      </c>
      <c r="X23" s="65">
        <v>10</v>
      </c>
      <c r="Y23" s="65">
        <v>0</v>
      </c>
      <c r="Z23" s="68">
        <f t="shared" si="11"/>
        <v>24</v>
      </c>
      <c r="AA23" s="67">
        <v>0</v>
      </c>
      <c r="AB23" s="65">
        <v>4</v>
      </c>
      <c r="AC23" s="65">
        <v>13</v>
      </c>
      <c r="AD23" s="65">
        <v>1</v>
      </c>
      <c r="AE23" s="65">
        <v>6</v>
      </c>
      <c r="AF23" s="68">
        <f t="shared" si="12"/>
        <v>24</v>
      </c>
      <c r="AG23" s="17"/>
      <c r="AH23" s="69"/>
      <c r="AI23" s="70" t="s">
        <v>45</v>
      </c>
      <c r="AK23" s="42">
        <f t="shared" si="13"/>
        <v>0</v>
      </c>
      <c r="AL23" s="42">
        <f t="shared" si="14"/>
        <v>0</v>
      </c>
      <c r="AN23" s="61">
        <v>14</v>
      </c>
      <c r="AO23" s="62" t="s">
        <v>366</v>
      </c>
      <c r="AP23" s="63" t="s">
        <v>236</v>
      </c>
      <c r="AQ23" s="64">
        <v>0</v>
      </c>
      <c r="AR23" s="71" t="s">
        <v>367</v>
      </c>
      <c r="AS23" s="72" t="s">
        <v>368</v>
      </c>
      <c r="AT23" s="72" t="s">
        <v>369</v>
      </c>
      <c r="AU23" s="72" t="s">
        <v>370</v>
      </c>
      <c r="AV23" s="72" t="s">
        <v>371</v>
      </c>
      <c r="AW23" s="72" t="s">
        <v>372</v>
      </c>
      <c r="AX23" s="72" t="s">
        <v>373</v>
      </c>
      <c r="AY23" s="73" t="s">
        <v>374</v>
      </c>
      <c r="AZ23" s="58"/>
      <c r="BA23" s="71" t="s">
        <v>375</v>
      </c>
      <c r="BB23" s="72" t="s">
        <v>376</v>
      </c>
      <c r="BC23" s="72" t="s">
        <v>377</v>
      </c>
      <c r="BD23" s="72" t="s">
        <v>378</v>
      </c>
      <c r="BE23" s="73" t="s">
        <v>379</v>
      </c>
      <c r="BF23" s="71" t="s">
        <v>380</v>
      </c>
      <c r="BG23" s="72" t="s">
        <v>381</v>
      </c>
      <c r="BH23" s="72" t="s">
        <v>382</v>
      </c>
      <c r="BI23" s="72" t="s">
        <v>383</v>
      </c>
      <c r="BJ23" s="72" t="s">
        <v>384</v>
      </c>
      <c r="BK23" s="73" t="s">
        <v>385</v>
      </c>
      <c r="BL23" s="71" t="s">
        <v>386</v>
      </c>
      <c r="BM23" s="72" t="s">
        <v>387</v>
      </c>
      <c r="BN23" s="72" t="s">
        <v>388</v>
      </c>
      <c r="BO23" s="72" t="s">
        <v>389</v>
      </c>
      <c r="BP23" s="72" t="s">
        <v>390</v>
      </c>
      <c r="BQ23" s="73" t="s">
        <v>391</v>
      </c>
      <c r="BT23" s="59">
        <f>IF('[1]Validation flags'!$H$3=1,0, IF( ISNUMBER(G23), 0, 1 ))</f>
        <v>0</v>
      </c>
      <c r="BU23" s="59">
        <f>IF('[1]Validation flags'!$H$3=1,0, IF( ISNUMBER(H23), 0, 1 ))</f>
        <v>0</v>
      </c>
      <c r="BV23" s="59">
        <f>IF('[1]Validation flags'!$H$3=1,0, IF( ISNUMBER(I23), 0, 1 ))</f>
        <v>0</v>
      </c>
      <c r="BW23" s="59">
        <f>IF('[1]Validation flags'!$H$3=1,0, IF( ISNUMBER(J23), 0, 1 ))</f>
        <v>0</v>
      </c>
      <c r="BX23" s="59">
        <f>IF('[1]Validation flags'!$H$3=1,0, IF( ISNUMBER(K23), 0, 1 ))</f>
        <v>0</v>
      </c>
      <c r="BY23" s="59">
        <f>IF('[1]Validation flags'!$H$3=1,0, IF( ISNUMBER(L23), 0, 1 ))</f>
        <v>0</v>
      </c>
      <c r="BZ23" s="59">
        <f>IF('[1]Validation flags'!$H$3=1,0, IF( ISNUMBER(M23), 0, 1 ))</f>
        <v>0</v>
      </c>
      <c r="CA23" s="30"/>
      <c r="CB23" s="30"/>
      <c r="CC23" s="59">
        <f>IF('[1]Validation flags'!$H$3=1,0, IF( ISNUMBER(P23), 0, 1 ))</f>
        <v>0</v>
      </c>
      <c r="CD23" s="59">
        <f>IF('[1]Validation flags'!$H$3=1,0, IF( ISNUMBER(Q23), 0, 1 ))</f>
        <v>0</v>
      </c>
      <c r="CE23" s="59">
        <f>IF('[1]Validation flags'!$H$3=1,0, IF( ISNUMBER(R23), 0, 1 ))</f>
        <v>0</v>
      </c>
      <c r="CF23" s="59">
        <f>IF('[1]Validation flags'!$H$3=1,0, IF( ISNUMBER(S23), 0, 1 ))</f>
        <v>0</v>
      </c>
      <c r="CG23" s="30"/>
      <c r="CH23" s="59">
        <f>IF('[1]Validation flags'!$H$3=1,0, IF( ISNUMBER(U23), 0, 1 ))</f>
        <v>0</v>
      </c>
      <c r="CI23" s="59">
        <f>IF('[1]Validation flags'!$H$3=1,0, IF( ISNUMBER(V23), 0, 1 ))</f>
        <v>0</v>
      </c>
      <c r="CJ23" s="59">
        <f>IF('[1]Validation flags'!$H$3=1,0, IF( ISNUMBER(W23), 0, 1 ))</f>
        <v>0</v>
      </c>
      <c r="CK23" s="59">
        <f>IF('[1]Validation flags'!$H$3=1,0, IF( ISNUMBER(X23), 0, 1 ))</f>
        <v>0</v>
      </c>
      <c r="CL23" s="59">
        <f>IF('[1]Validation flags'!$H$3=1,0, IF( ISNUMBER(Y23), 0, 1 ))</f>
        <v>0</v>
      </c>
      <c r="CM23" s="30"/>
      <c r="CN23" s="59">
        <f>IF('[1]Validation flags'!$H$3=1,0, IF( ISNUMBER(AA23), 0, 1 ))</f>
        <v>0</v>
      </c>
      <c r="CO23" s="59">
        <f>IF('[1]Validation flags'!$H$3=1,0, IF( ISNUMBER(AB23), 0, 1 ))</f>
        <v>0</v>
      </c>
      <c r="CP23" s="59">
        <f>IF('[1]Validation flags'!$H$3=1,0, IF( ISNUMBER(AC23), 0, 1 ))</f>
        <v>0</v>
      </c>
      <c r="CQ23" s="59">
        <f>IF('[1]Validation flags'!$H$3=1,0, IF( ISNUMBER(AD23), 0, 1 ))</f>
        <v>0</v>
      </c>
      <c r="CR23" s="59">
        <f>IF('[1]Validation flags'!$H$3=1,0, IF( ISNUMBER(AE23), 0, 1 ))</f>
        <v>0</v>
      </c>
      <c r="CU23" s="10"/>
      <c r="CV23" s="60"/>
      <c r="CW23" s="60"/>
      <c r="CX23" s="60"/>
      <c r="CY23" s="60"/>
      <c r="CZ23" s="60"/>
      <c r="DA23" s="60"/>
      <c r="DB23" s="59">
        <f t="shared" si="15"/>
        <v>0</v>
      </c>
      <c r="DC23" s="30"/>
      <c r="DD23" s="60"/>
      <c r="DE23" s="60"/>
      <c r="DF23" s="60"/>
      <c r="DG23" s="60"/>
      <c r="DH23" s="60"/>
      <c r="DI23" s="60"/>
      <c r="DJ23" s="60"/>
      <c r="DK23" s="60"/>
      <c r="DL23" s="60"/>
      <c r="DM23" s="60"/>
      <c r="DN23" s="60"/>
      <c r="DO23" s="60"/>
      <c r="DP23" s="60"/>
      <c r="DQ23" s="60"/>
      <c r="DR23" s="60"/>
      <c r="DS23" s="60"/>
      <c r="DT23" s="60"/>
      <c r="DU23" s="10"/>
    </row>
    <row r="24" spans="2:125" ht="14.25" customHeight="1" thickBot="1" x14ac:dyDescent="0.25">
      <c r="B24" s="89">
        <v>15</v>
      </c>
      <c r="C24" s="90" t="s">
        <v>392</v>
      </c>
      <c r="D24" s="91"/>
      <c r="E24" s="91" t="s">
        <v>236</v>
      </c>
      <c r="F24" s="92">
        <v>0</v>
      </c>
      <c r="G24" s="78">
        <f t="shared" ref="G24:M24" si="16">+SUM(G18:G23)</f>
        <v>22</v>
      </c>
      <c r="H24" s="79">
        <f t="shared" si="16"/>
        <v>43</v>
      </c>
      <c r="I24" s="79">
        <f t="shared" si="16"/>
        <v>154</v>
      </c>
      <c r="J24" s="79">
        <f t="shared" si="16"/>
        <v>8</v>
      </c>
      <c r="K24" s="79">
        <f t="shared" si="16"/>
        <v>33</v>
      </c>
      <c r="L24" s="79">
        <f t="shared" si="16"/>
        <v>35</v>
      </c>
      <c r="M24" s="79">
        <f t="shared" si="16"/>
        <v>106</v>
      </c>
      <c r="N24" s="104">
        <f t="shared" si="9"/>
        <v>401</v>
      </c>
      <c r="O24" s="93"/>
      <c r="P24" s="78">
        <f t="shared" ref="P24:AF24" si="17">+SUM(P18:P23)</f>
        <v>28</v>
      </c>
      <c r="Q24" s="79">
        <f t="shared" si="17"/>
        <v>52</v>
      </c>
      <c r="R24" s="79">
        <f t="shared" si="17"/>
        <v>38</v>
      </c>
      <c r="S24" s="79">
        <f t="shared" si="17"/>
        <v>283</v>
      </c>
      <c r="T24" s="80">
        <f t="shared" si="17"/>
        <v>401</v>
      </c>
      <c r="U24" s="81">
        <f t="shared" si="17"/>
        <v>1</v>
      </c>
      <c r="V24" s="82">
        <f t="shared" si="17"/>
        <v>6</v>
      </c>
      <c r="W24" s="82">
        <f t="shared" si="17"/>
        <v>134</v>
      </c>
      <c r="X24" s="82">
        <f t="shared" si="17"/>
        <v>145</v>
      </c>
      <c r="Y24" s="82">
        <f t="shared" si="17"/>
        <v>115</v>
      </c>
      <c r="Z24" s="83">
        <f t="shared" si="17"/>
        <v>401</v>
      </c>
      <c r="AA24" s="81">
        <f t="shared" si="17"/>
        <v>0</v>
      </c>
      <c r="AB24" s="82">
        <f t="shared" si="17"/>
        <v>13</v>
      </c>
      <c r="AC24" s="82">
        <f t="shared" si="17"/>
        <v>132</v>
      </c>
      <c r="AD24" s="82">
        <f t="shared" si="17"/>
        <v>110</v>
      </c>
      <c r="AE24" s="82">
        <f t="shared" si="17"/>
        <v>146</v>
      </c>
      <c r="AF24" s="83">
        <f t="shared" si="17"/>
        <v>401</v>
      </c>
      <c r="AG24" s="17"/>
      <c r="AH24" s="84" t="s">
        <v>393</v>
      </c>
      <c r="AI24" s="105" t="s">
        <v>45</v>
      </c>
      <c r="AK24" s="42"/>
      <c r="AL24" s="42">
        <f t="shared" si="14"/>
        <v>0</v>
      </c>
      <c r="AM24" s="106"/>
      <c r="AN24" s="89">
        <v>15</v>
      </c>
      <c r="AO24" s="90" t="s">
        <v>392</v>
      </c>
      <c r="AP24" s="91" t="s">
        <v>236</v>
      </c>
      <c r="AQ24" s="92">
        <v>0</v>
      </c>
      <c r="AR24" s="86" t="s">
        <v>394</v>
      </c>
      <c r="AS24" s="87" t="s">
        <v>395</v>
      </c>
      <c r="AT24" s="87" t="s">
        <v>396</v>
      </c>
      <c r="AU24" s="87" t="s">
        <v>397</v>
      </c>
      <c r="AV24" s="87" t="s">
        <v>398</v>
      </c>
      <c r="AW24" s="87" t="s">
        <v>399</v>
      </c>
      <c r="AX24" s="87" t="s">
        <v>400</v>
      </c>
      <c r="AY24" s="107" t="s">
        <v>401</v>
      </c>
      <c r="AZ24" s="58"/>
      <c r="BA24" s="86" t="s">
        <v>402</v>
      </c>
      <c r="BB24" s="87" t="s">
        <v>403</v>
      </c>
      <c r="BC24" s="87" t="s">
        <v>404</v>
      </c>
      <c r="BD24" s="87" t="s">
        <v>405</v>
      </c>
      <c r="BE24" s="88" t="s">
        <v>406</v>
      </c>
      <c r="BF24" s="86" t="s">
        <v>407</v>
      </c>
      <c r="BG24" s="87" t="s">
        <v>408</v>
      </c>
      <c r="BH24" s="87" t="s">
        <v>409</v>
      </c>
      <c r="BI24" s="87" t="s">
        <v>410</v>
      </c>
      <c r="BJ24" s="87" t="s">
        <v>411</v>
      </c>
      <c r="BK24" s="88" t="s">
        <v>412</v>
      </c>
      <c r="BL24" s="86" t="s">
        <v>413</v>
      </c>
      <c r="BM24" s="87" t="s">
        <v>414</v>
      </c>
      <c r="BN24" s="87" t="s">
        <v>415</v>
      </c>
      <c r="BO24" s="87" t="s">
        <v>416</v>
      </c>
      <c r="BP24" s="87" t="s">
        <v>417</v>
      </c>
      <c r="BQ24" s="88" t="s">
        <v>418</v>
      </c>
      <c r="BS24" s="108"/>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108"/>
      <c r="CT24" s="106"/>
      <c r="CU24" s="108"/>
      <c r="CV24" s="60"/>
      <c r="CW24" s="60"/>
      <c r="CX24" s="60"/>
      <c r="CY24" s="60"/>
      <c r="CZ24" s="60"/>
      <c r="DA24" s="60"/>
      <c r="DB24" s="59">
        <f t="shared" si="15"/>
        <v>0</v>
      </c>
      <c r="DC24" s="30"/>
      <c r="DD24" s="60"/>
      <c r="DE24" s="60"/>
      <c r="DF24" s="60"/>
      <c r="DG24" s="60"/>
      <c r="DH24" s="60"/>
      <c r="DI24" s="60"/>
      <c r="DJ24" s="60"/>
      <c r="DK24" s="60"/>
      <c r="DL24" s="60"/>
      <c r="DM24" s="60"/>
      <c r="DN24" s="60"/>
      <c r="DO24" s="60"/>
      <c r="DP24" s="60"/>
      <c r="DQ24" s="60"/>
      <c r="DR24" s="60"/>
      <c r="DS24" s="60"/>
      <c r="DT24" s="60"/>
      <c r="DU24" s="108"/>
    </row>
    <row r="25" spans="2:125" ht="14.25" customHeight="1" thickBot="1" x14ac:dyDescent="0.25">
      <c r="B25" s="40"/>
      <c r="C25" s="97"/>
      <c r="D25" s="32"/>
      <c r="E25" s="33"/>
      <c r="F25" s="33"/>
      <c r="G25" s="34"/>
      <c r="H25" s="32"/>
      <c r="I25" s="32"/>
      <c r="J25" s="32"/>
      <c r="K25" s="32"/>
      <c r="L25" s="32"/>
      <c r="M25" s="32"/>
      <c r="N25" s="34"/>
      <c r="O25" s="19"/>
      <c r="P25" s="32"/>
      <c r="Q25" s="32"/>
      <c r="R25" s="32"/>
      <c r="S25" s="32"/>
      <c r="T25" s="32"/>
      <c r="U25" s="32"/>
      <c r="V25" s="32"/>
      <c r="W25" s="32"/>
      <c r="X25" s="32"/>
      <c r="Y25" s="32"/>
      <c r="Z25" s="32"/>
      <c r="AA25" s="32"/>
      <c r="AB25" s="32"/>
      <c r="AC25" s="32"/>
      <c r="AD25" s="32"/>
      <c r="AE25" s="32"/>
      <c r="AF25" s="32"/>
      <c r="AG25" s="19"/>
      <c r="AH25" s="98"/>
      <c r="AI25" s="98"/>
      <c r="AK25" s="42"/>
      <c r="AL25" s="43"/>
      <c r="AM25" s="106"/>
      <c r="BS25" s="108"/>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108"/>
      <c r="CT25" s="106"/>
      <c r="CU25" s="108"/>
      <c r="CV25" s="60"/>
      <c r="CW25" s="60"/>
      <c r="CX25" s="60"/>
      <c r="CY25" s="60"/>
      <c r="CZ25" s="60"/>
      <c r="DA25" s="60"/>
      <c r="DB25" s="60"/>
      <c r="DC25" s="30"/>
      <c r="DD25" s="60"/>
      <c r="DE25" s="60"/>
      <c r="DF25" s="60"/>
      <c r="DG25" s="60"/>
      <c r="DH25" s="60"/>
      <c r="DI25" s="60"/>
      <c r="DJ25" s="60"/>
      <c r="DK25" s="60"/>
      <c r="DL25" s="60"/>
      <c r="DM25" s="60"/>
      <c r="DN25" s="60"/>
      <c r="DO25" s="60"/>
      <c r="DP25" s="60"/>
      <c r="DQ25" s="60"/>
      <c r="DR25" s="60"/>
      <c r="DS25" s="60"/>
      <c r="DT25" s="60"/>
      <c r="DU25" s="108"/>
    </row>
    <row r="26" spans="2:125" ht="14.25" customHeight="1" thickBot="1" x14ac:dyDescent="0.25">
      <c r="B26" s="37" t="s">
        <v>419</v>
      </c>
      <c r="C26" s="38" t="s">
        <v>420</v>
      </c>
      <c r="D26" s="13"/>
      <c r="E26" s="39"/>
      <c r="F26" s="13"/>
      <c r="G26" s="13"/>
      <c r="H26" s="13"/>
      <c r="I26" s="13"/>
      <c r="J26" s="13"/>
      <c r="K26" s="13"/>
      <c r="L26" s="13"/>
      <c r="M26" s="13"/>
      <c r="N26" s="13"/>
      <c r="O26" s="13"/>
      <c r="P26" s="40"/>
      <c r="Q26" s="40"/>
      <c r="R26" s="40"/>
      <c r="S26" s="40"/>
      <c r="T26" s="40"/>
      <c r="U26" s="41"/>
      <c r="V26" s="41"/>
      <c r="W26" s="41"/>
      <c r="X26" s="41"/>
      <c r="Y26" s="41"/>
      <c r="Z26" s="41"/>
      <c r="AA26" s="41"/>
      <c r="AB26" s="41"/>
      <c r="AC26" s="41"/>
      <c r="AD26" s="41"/>
      <c r="AE26" s="41"/>
      <c r="AF26" s="41"/>
      <c r="AG26" s="17"/>
      <c r="AH26" s="102"/>
      <c r="AI26" s="102"/>
      <c r="AK26" s="42"/>
      <c r="AL26" s="43"/>
      <c r="AM26" s="106"/>
      <c r="BS26" s="108"/>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108"/>
      <c r="CT26" s="106"/>
      <c r="CU26" s="108"/>
      <c r="CV26" s="60"/>
      <c r="CW26" s="60"/>
      <c r="CX26" s="60"/>
      <c r="CY26" s="60"/>
      <c r="CZ26" s="60"/>
      <c r="DA26" s="60"/>
      <c r="DB26" s="60"/>
      <c r="DC26" s="30"/>
      <c r="DD26" s="60"/>
      <c r="DE26" s="60"/>
      <c r="DF26" s="60"/>
      <c r="DG26" s="60"/>
      <c r="DH26" s="60"/>
      <c r="DI26" s="60"/>
      <c r="DJ26" s="60"/>
      <c r="DK26" s="60"/>
      <c r="DL26" s="60"/>
      <c r="DM26" s="60"/>
      <c r="DN26" s="60"/>
      <c r="DO26" s="60"/>
      <c r="DP26" s="60"/>
      <c r="DQ26" s="60"/>
      <c r="DR26" s="60"/>
      <c r="DS26" s="60"/>
      <c r="DT26" s="60"/>
      <c r="DU26" s="108"/>
    </row>
    <row r="27" spans="2:125" ht="14.25" customHeight="1" x14ac:dyDescent="0.2">
      <c r="B27" s="44">
        <v>1</v>
      </c>
      <c r="C27" s="45" t="s">
        <v>42</v>
      </c>
      <c r="D27" s="46"/>
      <c r="E27" s="46" t="s">
        <v>44</v>
      </c>
      <c r="F27" s="47">
        <v>0</v>
      </c>
      <c r="G27" s="48">
        <v>13.286714192334101</v>
      </c>
      <c r="H27" s="49">
        <v>94.237866873970503</v>
      </c>
      <c r="I27" s="49">
        <v>360.418918801872</v>
      </c>
      <c r="J27" s="49">
        <v>57.6564943497008</v>
      </c>
      <c r="K27" s="49">
        <v>17.546824925478301</v>
      </c>
      <c r="L27" s="49">
        <v>86.450771400483205</v>
      </c>
      <c r="M27" s="49">
        <v>12.870517715292699</v>
      </c>
      <c r="N27" s="50">
        <f>SUM(G27:M27)</f>
        <v>642.46810825913167</v>
      </c>
      <c r="O27" s="93"/>
      <c r="P27" s="48">
        <v>0</v>
      </c>
      <c r="Q27" s="49">
        <v>0</v>
      </c>
      <c r="R27" s="49">
        <v>0</v>
      </c>
      <c r="S27" s="49">
        <v>642.46810825913201</v>
      </c>
      <c r="T27" s="50">
        <f t="shared" ref="T27:T32" si="18">+SUM(P27:S27)</f>
        <v>642.46810825913201</v>
      </c>
      <c r="U27" s="48">
        <v>0</v>
      </c>
      <c r="V27" s="49">
        <v>0</v>
      </c>
      <c r="W27" s="49">
        <v>167.56347474178438</v>
      </c>
      <c r="X27" s="49">
        <v>122.78371649411872</v>
      </c>
      <c r="Y27" s="49">
        <v>352.12091702322903</v>
      </c>
      <c r="Z27" s="52">
        <f t="shared" ref="Z27:Z32" si="19">+SUM(U27:Y27)</f>
        <v>642.46810825913212</v>
      </c>
      <c r="AA27" s="48">
        <v>0</v>
      </c>
      <c r="AB27" s="49">
        <v>0</v>
      </c>
      <c r="AC27" s="49">
        <v>97.914456639169373</v>
      </c>
      <c r="AD27" s="49">
        <v>161.14359376225144</v>
      </c>
      <c r="AE27" s="49">
        <v>383.41005785771102</v>
      </c>
      <c r="AF27" s="52">
        <f t="shared" ref="AF27:AF32" si="20">+SUM(AA27:AE27)</f>
        <v>642.4681082591319</v>
      </c>
      <c r="AG27" s="17"/>
      <c r="AH27" s="53"/>
      <c r="AI27" s="54" t="s">
        <v>45</v>
      </c>
      <c r="AK27" s="42">
        <f t="shared" ref="AK27:AK32" si="21" xml:space="preserve"> IF( SUM( BT27:CR27 ) = 0, 0, $BT$5 )</f>
        <v>0</v>
      </c>
      <c r="AL27" s="42">
        <f t="shared" ref="AL27:AL33" si="22" xml:space="preserve"> IF( DB27 = 0, 0, AI27)</f>
        <v>0</v>
      </c>
      <c r="BT27" s="59">
        <f>IF('[1]Validation flags'!$H$3=1,0, IF( ISNUMBER(G27), 0, 1 ))</f>
        <v>0</v>
      </c>
      <c r="BU27" s="59">
        <f>IF('[1]Validation flags'!$H$3=1,0, IF( ISNUMBER(H27), 0, 1 ))</f>
        <v>0</v>
      </c>
      <c r="BV27" s="59">
        <f>IF('[1]Validation flags'!$H$3=1,0, IF( ISNUMBER(I27), 0, 1 ))</f>
        <v>0</v>
      </c>
      <c r="BW27" s="59">
        <f>IF('[1]Validation flags'!$H$3=1,0, IF( ISNUMBER(J27), 0, 1 ))</f>
        <v>0</v>
      </c>
      <c r="BX27" s="59">
        <f>IF('[1]Validation flags'!$H$3=1,0, IF( ISNUMBER(K27), 0, 1 ))</f>
        <v>0</v>
      </c>
      <c r="BY27" s="59">
        <f>IF('[1]Validation flags'!$H$3=1,0, IF( ISNUMBER(L27), 0, 1 ))</f>
        <v>0</v>
      </c>
      <c r="BZ27" s="59">
        <f>IF('[1]Validation flags'!$H$3=1,0, IF( ISNUMBER(M27), 0, 1 ))</f>
        <v>0</v>
      </c>
      <c r="CA27" s="30"/>
      <c r="CB27" s="30"/>
      <c r="CC27" s="59">
        <f>IF('[1]Validation flags'!$H$3=1,0, IF( ISNUMBER(P27), 0, 1 ))</f>
        <v>0</v>
      </c>
      <c r="CD27" s="59">
        <f>IF('[1]Validation flags'!$H$3=1,0, IF( ISNUMBER(Q27), 0, 1 ))</f>
        <v>0</v>
      </c>
      <c r="CE27" s="59">
        <f>IF('[1]Validation flags'!$H$3=1,0, IF( ISNUMBER(R27), 0, 1 ))</f>
        <v>0</v>
      </c>
      <c r="CF27" s="59">
        <f>IF('[1]Validation flags'!$H$3=1,0, IF( ISNUMBER(S27), 0, 1 ))</f>
        <v>0</v>
      </c>
      <c r="CG27" s="30"/>
      <c r="CH27" s="59">
        <f>IF('[1]Validation flags'!$H$3=1,0, IF( ISNUMBER(U27), 0, 1 ))</f>
        <v>0</v>
      </c>
      <c r="CI27" s="59">
        <f>IF('[1]Validation flags'!$H$3=1,0, IF( ISNUMBER(V27), 0, 1 ))</f>
        <v>0</v>
      </c>
      <c r="CJ27" s="59">
        <f>IF('[1]Validation flags'!$H$3=1,0, IF( ISNUMBER(W27), 0, 1 ))</f>
        <v>0</v>
      </c>
      <c r="CK27" s="59">
        <f>IF('[1]Validation flags'!$H$3=1,0, IF( ISNUMBER(X27), 0, 1 ))</f>
        <v>0</v>
      </c>
      <c r="CL27" s="59">
        <f>IF('[1]Validation flags'!$H$3=1,0, IF( ISNUMBER(Y27), 0, 1 ))</f>
        <v>0</v>
      </c>
      <c r="CM27" s="30"/>
      <c r="CN27" s="59">
        <f>IF('[1]Validation flags'!$H$3=1,0, IF( ISNUMBER(AA27), 0, 1 ))</f>
        <v>0</v>
      </c>
      <c r="CO27" s="59">
        <f>IF('[1]Validation flags'!$H$3=1,0, IF( ISNUMBER(AB27), 0, 1 ))</f>
        <v>0</v>
      </c>
      <c r="CP27" s="59">
        <f>IF('[1]Validation flags'!$H$3=1,0, IF( ISNUMBER(AC27), 0, 1 ))</f>
        <v>0</v>
      </c>
      <c r="CQ27" s="59">
        <f>IF('[1]Validation flags'!$H$3=1,0, IF( ISNUMBER(AD27), 0, 1 ))</f>
        <v>0</v>
      </c>
      <c r="CR27" s="59">
        <f>IF('[1]Validation flags'!$H$3=1,0, IF( ISNUMBER(AE27), 0, 1 ))</f>
        <v>0</v>
      </c>
      <c r="CU27" s="10"/>
      <c r="CV27" s="60"/>
      <c r="CW27" s="60"/>
      <c r="CX27" s="60"/>
      <c r="CY27" s="60"/>
      <c r="CZ27" s="60"/>
      <c r="DA27" s="60"/>
      <c r="DB27" s="59">
        <f t="shared" ref="DB27:DB33" si="23">IF(AND(N27=AF27,Z27=AF27,T27=AF27),0,1)</f>
        <v>0</v>
      </c>
      <c r="DC27" s="30"/>
      <c r="DD27" s="60"/>
      <c r="DE27" s="60"/>
      <c r="DF27" s="60"/>
      <c r="DG27" s="60"/>
      <c r="DH27" s="60"/>
      <c r="DI27" s="60"/>
      <c r="DJ27" s="60"/>
      <c r="DK27" s="60"/>
      <c r="DL27" s="60"/>
      <c r="DM27" s="60"/>
      <c r="DN27" s="60"/>
      <c r="DO27" s="60"/>
      <c r="DP27" s="60"/>
      <c r="DQ27" s="60"/>
      <c r="DR27" s="60"/>
      <c r="DS27" s="60"/>
      <c r="DT27" s="60"/>
      <c r="DU27" s="10"/>
    </row>
    <row r="28" spans="2:125" ht="14.25" customHeight="1" x14ac:dyDescent="0.2">
      <c r="B28" s="61">
        <v>2</v>
      </c>
      <c r="C28" s="62" t="s">
        <v>71</v>
      </c>
      <c r="D28" s="63"/>
      <c r="E28" s="63" t="s">
        <v>44</v>
      </c>
      <c r="F28" s="64">
        <v>0</v>
      </c>
      <c r="G28" s="65">
        <v>0</v>
      </c>
      <c r="H28" s="65">
        <v>0</v>
      </c>
      <c r="I28" s="65">
        <v>414.72594636083699</v>
      </c>
      <c r="J28" s="65">
        <v>22.382283149862999</v>
      </c>
      <c r="K28" s="65">
        <v>0</v>
      </c>
      <c r="L28" s="65">
        <v>110.131925169361</v>
      </c>
      <c r="M28" s="65">
        <v>92.467447391232795</v>
      </c>
      <c r="N28" s="66">
        <f t="shared" ref="N28:N33" si="24">SUM(G28:M28)</f>
        <v>639.70760207129376</v>
      </c>
      <c r="O28" s="93"/>
      <c r="P28" s="67">
        <v>0</v>
      </c>
      <c r="Q28" s="65">
        <v>0</v>
      </c>
      <c r="R28" s="65">
        <v>66.733431192651892</v>
      </c>
      <c r="S28" s="65">
        <v>572.97417087864198</v>
      </c>
      <c r="T28" s="66">
        <f t="shared" si="18"/>
        <v>639.70760207129388</v>
      </c>
      <c r="U28" s="67">
        <v>0</v>
      </c>
      <c r="V28" s="65">
        <v>0</v>
      </c>
      <c r="W28" s="65">
        <v>219.94981409592168</v>
      </c>
      <c r="X28" s="65">
        <v>419.75778797537203</v>
      </c>
      <c r="Y28" s="65">
        <v>0</v>
      </c>
      <c r="Z28" s="68">
        <f t="shared" si="19"/>
        <v>639.70760207129365</v>
      </c>
      <c r="AA28" s="67">
        <v>0</v>
      </c>
      <c r="AB28" s="65">
        <v>0</v>
      </c>
      <c r="AC28" s="65">
        <v>314.31650413070713</v>
      </c>
      <c r="AD28" s="65">
        <v>306.98780528872516</v>
      </c>
      <c r="AE28" s="65">
        <v>18.4032926518619</v>
      </c>
      <c r="AF28" s="68">
        <f t="shared" si="20"/>
        <v>639.7076020712941</v>
      </c>
      <c r="AG28" s="17"/>
      <c r="AH28" s="69"/>
      <c r="AI28" s="70" t="s">
        <v>45</v>
      </c>
      <c r="AK28" s="42">
        <f t="shared" si="21"/>
        <v>0</v>
      </c>
      <c r="AL28" s="42">
        <f t="shared" si="22"/>
        <v>0</v>
      </c>
      <c r="BT28" s="59">
        <f>IF('[1]Validation flags'!$H$3=1,0, IF( ISNUMBER(G28), 0, 1 ))</f>
        <v>0</v>
      </c>
      <c r="BU28" s="59">
        <f>IF('[1]Validation flags'!$H$3=1,0, IF( ISNUMBER(H28), 0, 1 ))</f>
        <v>0</v>
      </c>
      <c r="BV28" s="59">
        <f>IF('[1]Validation flags'!$H$3=1,0, IF( ISNUMBER(I28), 0, 1 ))</f>
        <v>0</v>
      </c>
      <c r="BW28" s="59">
        <f>IF('[1]Validation flags'!$H$3=1,0, IF( ISNUMBER(J28), 0, 1 ))</f>
        <v>0</v>
      </c>
      <c r="BX28" s="59">
        <f>IF('[1]Validation flags'!$H$3=1,0, IF( ISNUMBER(K28), 0, 1 ))</f>
        <v>0</v>
      </c>
      <c r="BY28" s="59">
        <f>IF('[1]Validation flags'!$H$3=1,0, IF( ISNUMBER(L28), 0, 1 ))</f>
        <v>0</v>
      </c>
      <c r="BZ28" s="59">
        <f>IF('[1]Validation flags'!$H$3=1,0, IF( ISNUMBER(M28), 0, 1 ))</f>
        <v>0</v>
      </c>
      <c r="CA28" s="30"/>
      <c r="CB28" s="30"/>
      <c r="CC28" s="59">
        <f>IF('[1]Validation flags'!$H$3=1,0, IF( ISNUMBER(P28), 0, 1 ))</f>
        <v>0</v>
      </c>
      <c r="CD28" s="59">
        <f>IF('[1]Validation flags'!$H$3=1,0, IF( ISNUMBER(Q28), 0, 1 ))</f>
        <v>0</v>
      </c>
      <c r="CE28" s="59">
        <f>IF('[1]Validation flags'!$H$3=1,0, IF( ISNUMBER(R28), 0, 1 ))</f>
        <v>0</v>
      </c>
      <c r="CF28" s="59">
        <f>IF('[1]Validation flags'!$H$3=1,0, IF( ISNUMBER(S28), 0, 1 ))</f>
        <v>0</v>
      </c>
      <c r="CG28" s="30"/>
      <c r="CH28" s="59">
        <f>IF('[1]Validation flags'!$H$3=1,0, IF( ISNUMBER(U28), 0, 1 ))</f>
        <v>0</v>
      </c>
      <c r="CI28" s="59">
        <f>IF('[1]Validation flags'!$H$3=1,0, IF( ISNUMBER(V28), 0, 1 ))</f>
        <v>0</v>
      </c>
      <c r="CJ28" s="59">
        <f>IF('[1]Validation flags'!$H$3=1,0, IF( ISNUMBER(W28), 0, 1 ))</f>
        <v>0</v>
      </c>
      <c r="CK28" s="59">
        <f>IF('[1]Validation flags'!$H$3=1,0, IF( ISNUMBER(X28), 0, 1 ))</f>
        <v>0</v>
      </c>
      <c r="CL28" s="59">
        <f>IF('[1]Validation flags'!$H$3=1,0, IF( ISNUMBER(Y28), 0, 1 ))</f>
        <v>0</v>
      </c>
      <c r="CM28" s="30"/>
      <c r="CN28" s="59">
        <f>IF('[1]Validation flags'!$H$3=1,0, IF( ISNUMBER(AA28), 0, 1 ))</f>
        <v>0</v>
      </c>
      <c r="CO28" s="59">
        <f>IF('[1]Validation flags'!$H$3=1,0, IF( ISNUMBER(AB28), 0, 1 ))</f>
        <v>0</v>
      </c>
      <c r="CP28" s="59">
        <f>IF('[1]Validation flags'!$H$3=1,0, IF( ISNUMBER(AC28), 0, 1 ))</f>
        <v>0</v>
      </c>
      <c r="CQ28" s="59">
        <f>IF('[1]Validation flags'!$H$3=1,0, IF( ISNUMBER(AD28), 0, 1 ))</f>
        <v>0</v>
      </c>
      <c r="CR28" s="59">
        <f>IF('[1]Validation flags'!$H$3=1,0, IF( ISNUMBER(AE28), 0, 1 ))</f>
        <v>0</v>
      </c>
      <c r="CU28" s="10"/>
      <c r="CV28" s="60"/>
      <c r="CW28" s="60"/>
      <c r="CX28" s="60"/>
      <c r="CY28" s="60"/>
      <c r="CZ28" s="60"/>
      <c r="DA28" s="60"/>
      <c r="DB28" s="59">
        <f t="shared" si="23"/>
        <v>0</v>
      </c>
      <c r="DC28" s="30"/>
      <c r="DD28" s="60"/>
      <c r="DE28" s="60"/>
      <c r="DF28" s="60"/>
      <c r="DG28" s="60"/>
      <c r="DH28" s="60"/>
      <c r="DI28" s="60"/>
      <c r="DJ28" s="60"/>
      <c r="DK28" s="60"/>
      <c r="DL28" s="60"/>
      <c r="DM28" s="60"/>
      <c r="DN28" s="60"/>
      <c r="DO28" s="60"/>
      <c r="DP28" s="60"/>
      <c r="DQ28" s="60"/>
      <c r="DR28" s="60"/>
      <c r="DS28" s="60"/>
      <c r="DT28" s="60"/>
      <c r="DU28" s="10"/>
    </row>
    <row r="29" spans="2:125" ht="14.25" customHeight="1" x14ac:dyDescent="0.2">
      <c r="B29" s="61">
        <v>3</v>
      </c>
      <c r="C29" s="62" t="s">
        <v>98</v>
      </c>
      <c r="D29" s="63"/>
      <c r="E29" s="63" t="s">
        <v>44</v>
      </c>
      <c r="F29" s="64">
        <v>0</v>
      </c>
      <c r="G29" s="65">
        <v>0</v>
      </c>
      <c r="H29" s="65">
        <v>545.69151026149302</v>
      </c>
      <c r="I29" s="65">
        <v>2251.4246334202198</v>
      </c>
      <c r="J29" s="65">
        <v>86.930601848739798</v>
      </c>
      <c r="K29" s="65">
        <v>130.040383705143</v>
      </c>
      <c r="L29" s="65">
        <v>1247.8031533220701</v>
      </c>
      <c r="M29" s="65">
        <v>2696.39646559723</v>
      </c>
      <c r="N29" s="66">
        <f t="shared" si="24"/>
        <v>6958.2867481548965</v>
      </c>
      <c r="O29" s="93"/>
      <c r="P29" s="67">
        <v>349.50473641902101</v>
      </c>
      <c r="Q29" s="65">
        <v>1305.1767321842954</v>
      </c>
      <c r="R29" s="65">
        <v>733.40569790259417</v>
      </c>
      <c r="S29" s="65">
        <v>4570.1995816489898</v>
      </c>
      <c r="T29" s="66">
        <f t="shared" si="18"/>
        <v>6958.2867481549001</v>
      </c>
      <c r="U29" s="67">
        <v>0</v>
      </c>
      <c r="V29" s="65">
        <v>290.47522927639699</v>
      </c>
      <c r="W29" s="65">
        <v>3549.3644414194796</v>
      </c>
      <c r="X29" s="65">
        <v>3118.4470774590218</v>
      </c>
      <c r="Y29" s="65">
        <v>0</v>
      </c>
      <c r="Z29" s="68">
        <f t="shared" si="19"/>
        <v>6958.2867481548983</v>
      </c>
      <c r="AA29" s="67">
        <v>0</v>
      </c>
      <c r="AB29" s="65">
        <v>354.6339525593591</v>
      </c>
      <c r="AC29" s="65">
        <v>3247.3983715154345</v>
      </c>
      <c r="AD29" s="65">
        <v>3116.4790199208046</v>
      </c>
      <c r="AE29" s="65">
        <v>239.77540415930301</v>
      </c>
      <c r="AF29" s="68">
        <f t="shared" si="20"/>
        <v>6958.2867481549019</v>
      </c>
      <c r="AG29" s="17"/>
      <c r="AH29" s="69"/>
      <c r="AI29" s="70" t="s">
        <v>45</v>
      </c>
      <c r="AK29" s="42">
        <f t="shared" si="21"/>
        <v>0</v>
      </c>
      <c r="AL29" s="42">
        <f t="shared" si="22"/>
        <v>0</v>
      </c>
      <c r="BT29" s="59">
        <f>IF('[1]Validation flags'!$H$3=1,0, IF( ISNUMBER(G29), 0, 1 ))</f>
        <v>0</v>
      </c>
      <c r="BU29" s="59">
        <f>IF('[1]Validation flags'!$H$3=1,0, IF( ISNUMBER(H29), 0, 1 ))</f>
        <v>0</v>
      </c>
      <c r="BV29" s="59">
        <f>IF('[1]Validation flags'!$H$3=1,0, IF( ISNUMBER(I29), 0, 1 ))</f>
        <v>0</v>
      </c>
      <c r="BW29" s="59">
        <f>IF('[1]Validation flags'!$H$3=1,0, IF( ISNUMBER(J29), 0, 1 ))</f>
        <v>0</v>
      </c>
      <c r="BX29" s="59">
        <f>IF('[1]Validation flags'!$H$3=1,0, IF( ISNUMBER(K29), 0, 1 ))</f>
        <v>0</v>
      </c>
      <c r="BY29" s="59">
        <f>IF('[1]Validation flags'!$H$3=1,0, IF( ISNUMBER(L29), 0, 1 ))</f>
        <v>0</v>
      </c>
      <c r="BZ29" s="59">
        <f>IF('[1]Validation flags'!$H$3=1,0, IF( ISNUMBER(M29), 0, 1 ))</f>
        <v>0</v>
      </c>
      <c r="CA29" s="30"/>
      <c r="CB29" s="30"/>
      <c r="CC29" s="59">
        <f>IF('[1]Validation flags'!$H$3=1,0, IF( ISNUMBER(P29), 0, 1 ))</f>
        <v>0</v>
      </c>
      <c r="CD29" s="59">
        <f>IF('[1]Validation flags'!$H$3=1,0, IF( ISNUMBER(Q29), 0, 1 ))</f>
        <v>0</v>
      </c>
      <c r="CE29" s="59">
        <f>IF('[1]Validation flags'!$H$3=1,0, IF( ISNUMBER(R29), 0, 1 ))</f>
        <v>0</v>
      </c>
      <c r="CF29" s="59">
        <f>IF('[1]Validation flags'!$H$3=1,0, IF( ISNUMBER(S29), 0, 1 ))</f>
        <v>0</v>
      </c>
      <c r="CG29" s="30"/>
      <c r="CH29" s="59">
        <f>IF('[1]Validation flags'!$H$3=1,0, IF( ISNUMBER(U29), 0, 1 ))</f>
        <v>0</v>
      </c>
      <c r="CI29" s="59">
        <f>IF('[1]Validation flags'!$H$3=1,0, IF( ISNUMBER(V29), 0, 1 ))</f>
        <v>0</v>
      </c>
      <c r="CJ29" s="59">
        <f>IF('[1]Validation flags'!$H$3=1,0, IF( ISNUMBER(W29), 0, 1 ))</f>
        <v>0</v>
      </c>
      <c r="CK29" s="59">
        <f>IF('[1]Validation flags'!$H$3=1,0, IF( ISNUMBER(X29), 0, 1 ))</f>
        <v>0</v>
      </c>
      <c r="CL29" s="59">
        <f>IF('[1]Validation flags'!$H$3=1,0, IF( ISNUMBER(Y29), 0, 1 ))</f>
        <v>0</v>
      </c>
      <c r="CM29" s="30"/>
      <c r="CN29" s="59">
        <f>IF('[1]Validation flags'!$H$3=1,0, IF( ISNUMBER(AA29), 0, 1 ))</f>
        <v>0</v>
      </c>
      <c r="CO29" s="59">
        <f>IF('[1]Validation flags'!$H$3=1,0, IF( ISNUMBER(AB29), 0, 1 ))</f>
        <v>0</v>
      </c>
      <c r="CP29" s="59">
        <f>IF('[1]Validation flags'!$H$3=1,0, IF( ISNUMBER(AC29), 0, 1 ))</f>
        <v>0</v>
      </c>
      <c r="CQ29" s="59">
        <f>IF('[1]Validation flags'!$H$3=1,0, IF( ISNUMBER(AD29), 0, 1 ))</f>
        <v>0</v>
      </c>
      <c r="CR29" s="59">
        <f>IF('[1]Validation flags'!$H$3=1,0, IF( ISNUMBER(AE29), 0, 1 ))</f>
        <v>0</v>
      </c>
      <c r="CU29" s="10"/>
      <c r="CV29" s="60"/>
      <c r="CW29" s="60"/>
      <c r="CX29" s="60"/>
      <c r="CY29" s="60"/>
      <c r="CZ29" s="60"/>
      <c r="DA29" s="60"/>
      <c r="DB29" s="59">
        <f t="shared" si="23"/>
        <v>0</v>
      </c>
      <c r="DC29" s="30"/>
      <c r="DD29" s="60"/>
      <c r="DE29" s="60"/>
      <c r="DF29" s="60"/>
      <c r="DG29" s="60"/>
      <c r="DH29" s="60"/>
      <c r="DI29" s="60"/>
      <c r="DJ29" s="60"/>
      <c r="DK29" s="60"/>
      <c r="DL29" s="60"/>
      <c r="DM29" s="60"/>
      <c r="DN29" s="60"/>
      <c r="DO29" s="60"/>
      <c r="DP29" s="60"/>
      <c r="DQ29" s="60"/>
      <c r="DR29" s="60"/>
      <c r="DS29" s="60"/>
      <c r="DT29" s="60"/>
      <c r="DU29" s="10"/>
    </row>
    <row r="30" spans="2:125" ht="14.25" customHeight="1" x14ac:dyDescent="0.2">
      <c r="B30" s="61">
        <v>4</v>
      </c>
      <c r="C30" s="62" t="s">
        <v>125</v>
      </c>
      <c r="D30" s="63"/>
      <c r="E30" s="63" t="s">
        <v>44</v>
      </c>
      <c r="F30" s="64">
        <v>0</v>
      </c>
      <c r="G30" s="65">
        <v>0</v>
      </c>
      <c r="H30" s="65">
        <v>1854.9856544711799</v>
      </c>
      <c r="I30" s="65">
        <v>2377.9127799273001</v>
      </c>
      <c r="J30" s="65">
        <v>168.74862234941</v>
      </c>
      <c r="K30" s="65">
        <v>2448.9613748381498</v>
      </c>
      <c r="L30" s="65">
        <v>752.89234334909099</v>
      </c>
      <c r="M30" s="65">
        <v>10411.2758396631</v>
      </c>
      <c r="N30" s="66">
        <f t="shared" si="24"/>
        <v>18014.776614598231</v>
      </c>
      <c r="O30" s="93"/>
      <c r="P30" s="67">
        <v>3436.778406352661</v>
      </c>
      <c r="Q30" s="65">
        <v>6176.7377186120184</v>
      </c>
      <c r="R30" s="65">
        <v>2635.6911864256604</v>
      </c>
      <c r="S30" s="65">
        <v>5765.5693032078598</v>
      </c>
      <c r="T30" s="66">
        <f t="shared" si="18"/>
        <v>18014.776614598199</v>
      </c>
      <c r="U30" s="67">
        <v>245.969580678809</v>
      </c>
      <c r="V30" s="65">
        <v>618.52105839593798</v>
      </c>
      <c r="W30" s="65">
        <v>8492.2858115178569</v>
      </c>
      <c r="X30" s="65">
        <v>8658.0001640056016</v>
      </c>
      <c r="Y30" s="65">
        <v>0</v>
      </c>
      <c r="Z30" s="68">
        <f t="shared" si="19"/>
        <v>18014.776614598206</v>
      </c>
      <c r="AA30" s="67">
        <v>0</v>
      </c>
      <c r="AB30" s="65">
        <v>0</v>
      </c>
      <c r="AC30" s="65">
        <v>11881.484453835377</v>
      </c>
      <c r="AD30" s="65">
        <v>5144.3598564446856</v>
      </c>
      <c r="AE30" s="65">
        <v>988.93230431813799</v>
      </c>
      <c r="AF30" s="68">
        <f t="shared" si="20"/>
        <v>18014.776614598202</v>
      </c>
      <c r="AG30" s="17"/>
      <c r="AH30" s="69"/>
      <c r="AI30" s="70" t="s">
        <v>45</v>
      </c>
      <c r="AK30" s="42">
        <f t="shared" si="21"/>
        <v>0</v>
      </c>
      <c r="AL30" s="42">
        <f t="shared" si="22"/>
        <v>0</v>
      </c>
      <c r="BT30" s="59">
        <f>IF('[1]Validation flags'!$H$3=1,0, IF( ISNUMBER(G30), 0, 1 ))</f>
        <v>0</v>
      </c>
      <c r="BU30" s="59">
        <f>IF('[1]Validation flags'!$H$3=1,0, IF( ISNUMBER(H30), 0, 1 ))</f>
        <v>0</v>
      </c>
      <c r="BV30" s="59">
        <f>IF('[1]Validation flags'!$H$3=1,0, IF( ISNUMBER(I30), 0, 1 ))</f>
        <v>0</v>
      </c>
      <c r="BW30" s="59">
        <f>IF('[1]Validation flags'!$H$3=1,0, IF( ISNUMBER(J30), 0, 1 ))</f>
        <v>0</v>
      </c>
      <c r="BX30" s="59">
        <f>IF('[1]Validation flags'!$H$3=1,0, IF( ISNUMBER(K30), 0, 1 ))</f>
        <v>0</v>
      </c>
      <c r="BY30" s="59">
        <f>IF('[1]Validation flags'!$H$3=1,0, IF( ISNUMBER(L30), 0, 1 ))</f>
        <v>0</v>
      </c>
      <c r="BZ30" s="59">
        <f>IF('[1]Validation flags'!$H$3=1,0, IF( ISNUMBER(M30), 0, 1 ))</f>
        <v>0</v>
      </c>
      <c r="CA30" s="30"/>
      <c r="CB30" s="30"/>
      <c r="CC30" s="59">
        <f>IF('[1]Validation flags'!$H$3=1,0, IF( ISNUMBER(P30), 0, 1 ))</f>
        <v>0</v>
      </c>
      <c r="CD30" s="59">
        <f>IF('[1]Validation flags'!$H$3=1,0, IF( ISNUMBER(Q30), 0, 1 ))</f>
        <v>0</v>
      </c>
      <c r="CE30" s="59">
        <f>IF('[1]Validation flags'!$H$3=1,0, IF( ISNUMBER(R30), 0, 1 ))</f>
        <v>0</v>
      </c>
      <c r="CF30" s="59">
        <f>IF('[1]Validation flags'!$H$3=1,0, IF( ISNUMBER(S30), 0, 1 ))</f>
        <v>0</v>
      </c>
      <c r="CG30" s="30"/>
      <c r="CH30" s="59">
        <f>IF('[1]Validation flags'!$H$3=1,0, IF( ISNUMBER(U30), 0, 1 ))</f>
        <v>0</v>
      </c>
      <c r="CI30" s="59">
        <f>IF('[1]Validation flags'!$H$3=1,0, IF( ISNUMBER(V30), 0, 1 ))</f>
        <v>0</v>
      </c>
      <c r="CJ30" s="59">
        <f>IF('[1]Validation flags'!$H$3=1,0, IF( ISNUMBER(W30), 0, 1 ))</f>
        <v>0</v>
      </c>
      <c r="CK30" s="59">
        <f>IF('[1]Validation flags'!$H$3=1,0, IF( ISNUMBER(X30), 0, 1 ))</f>
        <v>0</v>
      </c>
      <c r="CL30" s="59">
        <f>IF('[1]Validation flags'!$H$3=1,0, IF( ISNUMBER(Y30), 0, 1 ))</f>
        <v>0</v>
      </c>
      <c r="CM30" s="30"/>
      <c r="CN30" s="59">
        <f>IF('[1]Validation flags'!$H$3=1,0, IF( ISNUMBER(AA30), 0, 1 ))</f>
        <v>0</v>
      </c>
      <c r="CO30" s="59">
        <f>IF('[1]Validation flags'!$H$3=1,0, IF( ISNUMBER(AB30), 0, 1 ))</f>
        <v>0</v>
      </c>
      <c r="CP30" s="59">
        <f>IF('[1]Validation flags'!$H$3=1,0, IF( ISNUMBER(AC30), 0, 1 ))</f>
        <v>0</v>
      </c>
      <c r="CQ30" s="59">
        <f>IF('[1]Validation flags'!$H$3=1,0, IF( ISNUMBER(AD30), 0, 1 ))</f>
        <v>0</v>
      </c>
      <c r="CR30" s="59">
        <f>IF('[1]Validation flags'!$H$3=1,0, IF( ISNUMBER(AE30), 0, 1 ))</f>
        <v>0</v>
      </c>
      <c r="CU30" s="10"/>
      <c r="CV30" s="60"/>
      <c r="CW30" s="60"/>
      <c r="CX30" s="60"/>
      <c r="CY30" s="60"/>
      <c r="CZ30" s="60"/>
      <c r="DA30" s="60"/>
      <c r="DB30" s="59">
        <f t="shared" si="23"/>
        <v>0</v>
      </c>
      <c r="DC30" s="30"/>
      <c r="DD30" s="60"/>
      <c r="DE30" s="60"/>
      <c r="DF30" s="60"/>
      <c r="DG30" s="60"/>
      <c r="DH30" s="60"/>
      <c r="DI30" s="60"/>
      <c r="DJ30" s="60"/>
      <c r="DK30" s="60"/>
      <c r="DL30" s="60"/>
      <c r="DM30" s="60"/>
      <c r="DN30" s="60"/>
      <c r="DO30" s="60"/>
      <c r="DP30" s="60"/>
      <c r="DQ30" s="60"/>
      <c r="DR30" s="60"/>
      <c r="DS30" s="60"/>
      <c r="DT30" s="60"/>
      <c r="DU30" s="10"/>
    </row>
    <row r="31" spans="2:125" ht="14.25" customHeight="1" x14ac:dyDescent="0.2">
      <c r="B31" s="74">
        <v>5</v>
      </c>
      <c r="C31" s="75" t="s">
        <v>152</v>
      </c>
      <c r="D31" s="76"/>
      <c r="E31" s="76" t="s">
        <v>44</v>
      </c>
      <c r="F31" s="77">
        <v>0</v>
      </c>
      <c r="G31" s="65">
        <v>0</v>
      </c>
      <c r="H31" s="65">
        <v>1502.11826193908</v>
      </c>
      <c r="I31" s="65">
        <v>867.95757717102003</v>
      </c>
      <c r="J31" s="65">
        <v>1205.8191531114001</v>
      </c>
      <c r="K31" s="65">
        <v>10896.904144611901</v>
      </c>
      <c r="L31" s="65">
        <v>0</v>
      </c>
      <c r="M31" s="65">
        <v>13794.425026528799</v>
      </c>
      <c r="N31" s="66">
        <f t="shared" si="24"/>
        <v>28267.2241633622</v>
      </c>
      <c r="O31" s="93"/>
      <c r="P31" s="67">
        <v>6216.6888604874312</v>
      </c>
      <c r="Q31" s="65">
        <v>6496.5831762824901</v>
      </c>
      <c r="R31" s="65">
        <v>9060.7970003573355</v>
      </c>
      <c r="S31" s="65">
        <v>6493.1551262349303</v>
      </c>
      <c r="T31" s="66">
        <f t="shared" si="18"/>
        <v>28267.224163362189</v>
      </c>
      <c r="U31" s="67">
        <v>0</v>
      </c>
      <c r="V31" s="65">
        <v>970.41211080369305</v>
      </c>
      <c r="W31" s="65">
        <v>13681.685886278865</v>
      </c>
      <c r="X31" s="65">
        <v>13615.126166279679</v>
      </c>
      <c r="Y31" s="65">
        <v>0</v>
      </c>
      <c r="Z31" s="68">
        <f t="shared" si="19"/>
        <v>28267.224163362236</v>
      </c>
      <c r="AA31" s="67">
        <v>0</v>
      </c>
      <c r="AB31" s="65">
        <v>4760.88676226181</v>
      </c>
      <c r="AC31" s="65">
        <v>8805.1895669841324</v>
      </c>
      <c r="AD31" s="65">
        <v>10983.644222290408</v>
      </c>
      <c r="AE31" s="65">
        <v>3717.5036118258399</v>
      </c>
      <c r="AF31" s="68">
        <f t="shared" si="20"/>
        <v>28267.224163362189</v>
      </c>
      <c r="AG31" s="17"/>
      <c r="AH31" s="69"/>
      <c r="AI31" s="70" t="s">
        <v>45</v>
      </c>
      <c r="AK31" s="42">
        <f t="shared" si="21"/>
        <v>0</v>
      </c>
      <c r="AL31" s="42">
        <f t="shared" si="22"/>
        <v>0</v>
      </c>
      <c r="AM31" s="106"/>
      <c r="BS31" s="108"/>
      <c r="BT31" s="59">
        <f>IF('[1]Validation flags'!$H$3=1,0, IF( ISNUMBER(G31), 0, 1 ))</f>
        <v>0</v>
      </c>
      <c r="BU31" s="59">
        <f>IF('[1]Validation flags'!$H$3=1,0, IF( ISNUMBER(H31), 0, 1 ))</f>
        <v>0</v>
      </c>
      <c r="BV31" s="59">
        <f>IF('[1]Validation flags'!$H$3=1,0, IF( ISNUMBER(I31), 0, 1 ))</f>
        <v>0</v>
      </c>
      <c r="BW31" s="59">
        <f>IF('[1]Validation flags'!$H$3=1,0, IF( ISNUMBER(J31), 0, 1 ))</f>
        <v>0</v>
      </c>
      <c r="BX31" s="59">
        <f>IF('[1]Validation flags'!$H$3=1,0, IF( ISNUMBER(K31), 0, 1 ))</f>
        <v>0</v>
      </c>
      <c r="BY31" s="59">
        <f>IF('[1]Validation flags'!$H$3=1,0, IF( ISNUMBER(L31), 0, 1 ))</f>
        <v>0</v>
      </c>
      <c r="BZ31" s="59">
        <f>IF('[1]Validation flags'!$H$3=1,0, IF( ISNUMBER(M31), 0, 1 ))</f>
        <v>0</v>
      </c>
      <c r="CA31" s="30"/>
      <c r="CB31" s="30"/>
      <c r="CC31" s="59">
        <f>IF('[1]Validation flags'!$H$3=1,0, IF( ISNUMBER(P31), 0, 1 ))</f>
        <v>0</v>
      </c>
      <c r="CD31" s="59">
        <f>IF('[1]Validation flags'!$H$3=1,0, IF( ISNUMBER(Q31), 0, 1 ))</f>
        <v>0</v>
      </c>
      <c r="CE31" s="59">
        <f>IF('[1]Validation flags'!$H$3=1,0, IF( ISNUMBER(R31), 0, 1 ))</f>
        <v>0</v>
      </c>
      <c r="CF31" s="59">
        <f>IF('[1]Validation flags'!$H$3=1,0, IF( ISNUMBER(S31), 0, 1 ))</f>
        <v>0</v>
      </c>
      <c r="CG31" s="30"/>
      <c r="CH31" s="59">
        <f>IF('[1]Validation flags'!$H$3=1,0, IF( ISNUMBER(U31), 0, 1 ))</f>
        <v>0</v>
      </c>
      <c r="CI31" s="59">
        <f>IF('[1]Validation flags'!$H$3=1,0, IF( ISNUMBER(V31), 0, 1 ))</f>
        <v>0</v>
      </c>
      <c r="CJ31" s="59">
        <f>IF('[1]Validation flags'!$H$3=1,0, IF( ISNUMBER(W31), 0, 1 ))</f>
        <v>0</v>
      </c>
      <c r="CK31" s="59">
        <f>IF('[1]Validation flags'!$H$3=1,0, IF( ISNUMBER(X31), 0, 1 ))</f>
        <v>0</v>
      </c>
      <c r="CL31" s="59">
        <f>IF('[1]Validation flags'!$H$3=1,0, IF( ISNUMBER(Y31), 0, 1 ))</f>
        <v>0</v>
      </c>
      <c r="CM31" s="30"/>
      <c r="CN31" s="59">
        <f>IF('[1]Validation flags'!$H$3=1,0, IF( ISNUMBER(AA31), 0, 1 ))</f>
        <v>0</v>
      </c>
      <c r="CO31" s="59">
        <f>IF('[1]Validation flags'!$H$3=1,0, IF( ISNUMBER(AB31), 0, 1 ))</f>
        <v>0</v>
      </c>
      <c r="CP31" s="59">
        <f>IF('[1]Validation flags'!$H$3=1,0, IF( ISNUMBER(AC31), 0, 1 ))</f>
        <v>0</v>
      </c>
      <c r="CQ31" s="59">
        <f>IF('[1]Validation flags'!$H$3=1,0, IF( ISNUMBER(AD31), 0, 1 ))</f>
        <v>0</v>
      </c>
      <c r="CR31" s="59">
        <f>IF('[1]Validation flags'!$H$3=1,0, IF( ISNUMBER(AE31), 0, 1 ))</f>
        <v>0</v>
      </c>
      <c r="CS31" s="108"/>
      <c r="CT31" s="106"/>
      <c r="CU31" s="108"/>
      <c r="CV31" s="60"/>
      <c r="CW31" s="60"/>
      <c r="CX31" s="60"/>
      <c r="CY31" s="60"/>
      <c r="CZ31" s="60"/>
      <c r="DA31" s="60"/>
      <c r="DB31" s="59">
        <f t="shared" si="23"/>
        <v>0</v>
      </c>
      <c r="DC31" s="30"/>
      <c r="DD31" s="60"/>
      <c r="DE31" s="60"/>
      <c r="DF31" s="60"/>
      <c r="DG31" s="60"/>
      <c r="DH31" s="60"/>
      <c r="DI31" s="60"/>
      <c r="DJ31" s="60"/>
      <c r="DK31" s="60"/>
      <c r="DL31" s="60"/>
      <c r="DM31" s="60"/>
      <c r="DN31" s="60"/>
      <c r="DO31" s="60"/>
      <c r="DP31" s="60"/>
      <c r="DQ31" s="60"/>
      <c r="DR31" s="60"/>
      <c r="DS31" s="60"/>
      <c r="DT31" s="60"/>
      <c r="DU31" s="108"/>
    </row>
    <row r="32" spans="2:125" ht="14.25" customHeight="1" x14ac:dyDescent="0.2">
      <c r="B32" s="61">
        <v>6</v>
      </c>
      <c r="C32" s="62" t="s">
        <v>178</v>
      </c>
      <c r="D32" s="63"/>
      <c r="E32" s="63" t="s">
        <v>44</v>
      </c>
      <c r="F32" s="64">
        <v>0</v>
      </c>
      <c r="G32" s="65">
        <v>0</v>
      </c>
      <c r="H32" s="65">
        <v>52841.987310793898</v>
      </c>
      <c r="I32" s="65">
        <v>0</v>
      </c>
      <c r="J32" s="65">
        <v>0</v>
      </c>
      <c r="K32" s="65">
        <v>56017.793329472697</v>
      </c>
      <c r="L32" s="65">
        <v>0</v>
      </c>
      <c r="M32" s="65">
        <v>26025.838941367001</v>
      </c>
      <c r="N32" s="66">
        <f t="shared" si="24"/>
        <v>134885.6195816336</v>
      </c>
      <c r="O32" s="93"/>
      <c r="P32" s="67">
        <v>10941.113901100809</v>
      </c>
      <c r="Q32" s="65">
        <v>25259.870446410889</v>
      </c>
      <c r="R32" s="65">
        <v>6323.7903545582994</v>
      </c>
      <c r="S32" s="65">
        <v>92360.844879563505</v>
      </c>
      <c r="T32" s="66">
        <f t="shared" si="18"/>
        <v>134885.61958163348</v>
      </c>
      <c r="U32" s="67">
        <v>0</v>
      </c>
      <c r="V32" s="65">
        <v>0</v>
      </c>
      <c r="W32" s="65">
        <v>53161.336852360691</v>
      </c>
      <c r="X32" s="65">
        <v>81724.282729272803</v>
      </c>
      <c r="Y32" s="65">
        <v>0</v>
      </c>
      <c r="Z32" s="68">
        <f t="shared" si="19"/>
        <v>134885.61958163348</v>
      </c>
      <c r="AA32" s="67">
        <v>0</v>
      </c>
      <c r="AB32" s="65">
        <v>11376.84860188757</v>
      </c>
      <c r="AC32" s="65">
        <v>54264.31286195042</v>
      </c>
      <c r="AD32" s="65">
        <v>3966.7219138557998</v>
      </c>
      <c r="AE32" s="65">
        <v>65277.736203939799</v>
      </c>
      <c r="AF32" s="68">
        <f t="shared" si="20"/>
        <v>134885.6195816336</v>
      </c>
      <c r="AG32" s="17"/>
      <c r="AH32" s="69"/>
      <c r="AI32" s="70" t="s">
        <v>45</v>
      </c>
      <c r="AK32" s="42">
        <f t="shared" si="21"/>
        <v>0</v>
      </c>
      <c r="AL32" s="42" t="str">
        <f t="shared" si="22"/>
        <v>Column N,T, Z &amp; AF should all be equal</v>
      </c>
      <c r="BT32" s="59">
        <f>IF('[1]Validation flags'!$H$3=1,0, IF( ISNUMBER(G32), 0, 1 ))</f>
        <v>0</v>
      </c>
      <c r="BU32" s="59">
        <f>IF('[1]Validation flags'!$H$3=1,0, IF( ISNUMBER(H32), 0, 1 ))</f>
        <v>0</v>
      </c>
      <c r="BV32" s="59">
        <f>IF('[1]Validation flags'!$H$3=1,0, IF( ISNUMBER(I32), 0, 1 ))</f>
        <v>0</v>
      </c>
      <c r="BW32" s="59">
        <f>IF('[1]Validation flags'!$H$3=1,0, IF( ISNUMBER(J32), 0, 1 ))</f>
        <v>0</v>
      </c>
      <c r="BX32" s="59">
        <f>IF('[1]Validation flags'!$H$3=1,0, IF( ISNUMBER(K32), 0, 1 ))</f>
        <v>0</v>
      </c>
      <c r="BY32" s="59">
        <f>IF('[1]Validation flags'!$H$3=1,0, IF( ISNUMBER(L32), 0, 1 ))</f>
        <v>0</v>
      </c>
      <c r="BZ32" s="59">
        <f>IF('[1]Validation flags'!$H$3=1,0, IF( ISNUMBER(M32), 0, 1 ))</f>
        <v>0</v>
      </c>
      <c r="CA32" s="30"/>
      <c r="CB32" s="30"/>
      <c r="CC32" s="59">
        <f>IF('[1]Validation flags'!$H$3=1,0, IF( ISNUMBER(P32), 0, 1 ))</f>
        <v>0</v>
      </c>
      <c r="CD32" s="59">
        <f>IF('[1]Validation flags'!$H$3=1,0, IF( ISNUMBER(Q32), 0, 1 ))</f>
        <v>0</v>
      </c>
      <c r="CE32" s="59">
        <f>IF('[1]Validation flags'!$H$3=1,0, IF( ISNUMBER(R32), 0, 1 ))</f>
        <v>0</v>
      </c>
      <c r="CF32" s="59">
        <f>IF('[1]Validation flags'!$H$3=1,0, IF( ISNUMBER(S32), 0, 1 ))</f>
        <v>0</v>
      </c>
      <c r="CG32" s="30"/>
      <c r="CH32" s="59">
        <f>IF('[1]Validation flags'!$H$3=1,0, IF( ISNUMBER(U32), 0, 1 ))</f>
        <v>0</v>
      </c>
      <c r="CI32" s="59">
        <f>IF('[1]Validation flags'!$H$3=1,0, IF( ISNUMBER(V32), 0, 1 ))</f>
        <v>0</v>
      </c>
      <c r="CJ32" s="59">
        <f>IF('[1]Validation flags'!$H$3=1,0, IF( ISNUMBER(W32), 0, 1 ))</f>
        <v>0</v>
      </c>
      <c r="CK32" s="59">
        <f>IF('[1]Validation flags'!$H$3=1,0, IF( ISNUMBER(X32), 0, 1 ))</f>
        <v>0</v>
      </c>
      <c r="CL32" s="59">
        <f>IF('[1]Validation flags'!$H$3=1,0, IF( ISNUMBER(Y32), 0, 1 ))</f>
        <v>0</v>
      </c>
      <c r="CM32" s="30"/>
      <c r="CN32" s="59">
        <f>IF('[1]Validation flags'!$H$3=1,0, IF( ISNUMBER(AA32), 0, 1 ))</f>
        <v>0</v>
      </c>
      <c r="CO32" s="59">
        <f>IF('[1]Validation flags'!$H$3=1,0, IF( ISNUMBER(AB32), 0, 1 ))</f>
        <v>0</v>
      </c>
      <c r="CP32" s="59">
        <f>IF('[1]Validation flags'!$H$3=1,0, IF( ISNUMBER(AC32), 0, 1 ))</f>
        <v>0</v>
      </c>
      <c r="CQ32" s="59">
        <f>IF('[1]Validation flags'!$H$3=1,0, IF( ISNUMBER(AD32), 0, 1 ))</f>
        <v>0</v>
      </c>
      <c r="CR32" s="59">
        <f>IF('[1]Validation flags'!$H$3=1,0, IF( ISNUMBER(AE32), 0, 1 ))</f>
        <v>0</v>
      </c>
      <c r="CU32" s="10"/>
      <c r="CV32" s="60"/>
      <c r="CW32" s="60"/>
      <c r="CX32" s="60"/>
      <c r="CY32" s="60"/>
      <c r="CZ32" s="60"/>
      <c r="DA32" s="60"/>
      <c r="DB32" s="59">
        <f t="shared" si="23"/>
        <v>1</v>
      </c>
      <c r="DC32" s="30"/>
      <c r="DD32" s="60"/>
      <c r="DE32" s="60"/>
      <c r="DF32" s="60"/>
      <c r="DG32" s="60"/>
      <c r="DH32" s="60"/>
      <c r="DI32" s="60"/>
      <c r="DJ32" s="60"/>
      <c r="DK32" s="60"/>
      <c r="DL32" s="60"/>
      <c r="DM32" s="60"/>
      <c r="DN32" s="60"/>
      <c r="DO32" s="60"/>
      <c r="DP32" s="60"/>
      <c r="DQ32" s="60"/>
      <c r="DR32" s="60"/>
      <c r="DS32" s="60"/>
      <c r="DT32" s="60"/>
      <c r="DU32" s="10"/>
    </row>
    <row r="33" spans="2:125" ht="14.25" customHeight="1" thickBot="1" x14ac:dyDescent="0.25">
      <c r="B33" s="61">
        <v>7</v>
      </c>
      <c r="C33" s="62" t="s">
        <v>204</v>
      </c>
      <c r="D33" s="63"/>
      <c r="E33" s="63" t="s">
        <v>44</v>
      </c>
      <c r="F33" s="64">
        <v>0</v>
      </c>
      <c r="G33" s="78">
        <f t="shared" ref="G33:M33" si="25">+SUM(G27:G32)</f>
        <v>13.286714192334101</v>
      </c>
      <c r="H33" s="79">
        <f t="shared" si="25"/>
        <v>56839.020604339625</v>
      </c>
      <c r="I33" s="79">
        <f t="shared" si="25"/>
        <v>6272.4398556812484</v>
      </c>
      <c r="J33" s="79">
        <f t="shared" si="25"/>
        <v>1541.5371548091136</v>
      </c>
      <c r="K33" s="79">
        <f t="shared" si="25"/>
        <v>69511.246057553362</v>
      </c>
      <c r="L33" s="79">
        <f t="shared" si="25"/>
        <v>2197.2781932410053</v>
      </c>
      <c r="M33" s="79">
        <f t="shared" si="25"/>
        <v>53033.27423826266</v>
      </c>
      <c r="N33" s="66">
        <f t="shared" si="24"/>
        <v>189408.08281807933</v>
      </c>
      <c r="O33" s="93"/>
      <c r="P33" s="78">
        <f t="shared" ref="P33:AF33" si="26">+SUM(P27:P32)</f>
        <v>20944.085904359923</v>
      </c>
      <c r="Q33" s="79">
        <f t="shared" si="26"/>
        <v>39238.368073489692</v>
      </c>
      <c r="R33" s="79">
        <f t="shared" si="26"/>
        <v>18820.417670436542</v>
      </c>
      <c r="S33" s="79">
        <f t="shared" si="26"/>
        <v>110405.21116979307</v>
      </c>
      <c r="T33" s="80">
        <f t="shared" si="26"/>
        <v>189408.08281807919</v>
      </c>
      <c r="U33" s="81">
        <f t="shared" si="26"/>
        <v>245.969580678809</v>
      </c>
      <c r="V33" s="82">
        <f t="shared" si="26"/>
        <v>1879.4083984760282</v>
      </c>
      <c r="W33" s="82">
        <f t="shared" si="26"/>
        <v>79272.186280414608</v>
      </c>
      <c r="X33" s="82">
        <f t="shared" si="26"/>
        <v>107658.3976414866</v>
      </c>
      <c r="Y33" s="82">
        <f t="shared" si="26"/>
        <v>352.12091702322903</v>
      </c>
      <c r="Z33" s="83">
        <f t="shared" si="26"/>
        <v>189408.08281807925</v>
      </c>
      <c r="AA33" s="81">
        <f t="shared" si="26"/>
        <v>0</v>
      </c>
      <c r="AB33" s="82">
        <f t="shared" si="26"/>
        <v>16492.36931670874</v>
      </c>
      <c r="AC33" s="82">
        <f t="shared" si="26"/>
        <v>78610.616215055241</v>
      </c>
      <c r="AD33" s="82">
        <f t="shared" si="26"/>
        <v>23679.336411562675</v>
      </c>
      <c r="AE33" s="82">
        <f t="shared" si="26"/>
        <v>70625.760874752654</v>
      </c>
      <c r="AF33" s="83">
        <f t="shared" si="26"/>
        <v>189408.08281807933</v>
      </c>
      <c r="AG33" s="17"/>
      <c r="AH33" s="84" t="s">
        <v>205</v>
      </c>
      <c r="AI33" s="85" t="s">
        <v>45</v>
      </c>
      <c r="AK33" s="42"/>
      <c r="AL33" s="42">
        <f t="shared" si="22"/>
        <v>0</v>
      </c>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U33" s="10"/>
      <c r="CV33" s="60"/>
      <c r="CW33" s="60"/>
      <c r="CX33" s="60"/>
      <c r="CY33" s="60"/>
      <c r="CZ33" s="60"/>
      <c r="DA33" s="60"/>
      <c r="DB33" s="59">
        <f t="shared" si="23"/>
        <v>0</v>
      </c>
      <c r="DC33" s="30"/>
      <c r="DD33" s="60"/>
      <c r="DE33" s="60"/>
      <c r="DF33" s="60"/>
      <c r="DG33" s="60"/>
      <c r="DH33" s="60"/>
      <c r="DI33" s="60"/>
      <c r="DJ33" s="60"/>
      <c r="DK33" s="60"/>
      <c r="DL33" s="60"/>
      <c r="DM33" s="60"/>
      <c r="DN33" s="60"/>
      <c r="DO33" s="60"/>
      <c r="DP33" s="60"/>
      <c r="DQ33" s="60"/>
      <c r="DR33" s="60"/>
      <c r="DS33" s="60"/>
      <c r="DT33" s="60"/>
      <c r="DU33" s="10"/>
    </row>
    <row r="34" spans="2:125" ht="14.25" customHeight="1" thickBot="1" x14ac:dyDescent="0.25">
      <c r="B34" s="89">
        <v>8</v>
      </c>
      <c r="C34" s="90" t="s">
        <v>231</v>
      </c>
      <c r="D34" s="91"/>
      <c r="E34" s="91" t="s">
        <v>44</v>
      </c>
      <c r="F34" s="92">
        <v>0</v>
      </c>
      <c r="G34" s="93"/>
      <c r="H34" s="93"/>
      <c r="I34" s="93"/>
      <c r="J34" s="93"/>
      <c r="K34" s="93"/>
      <c r="L34" s="93"/>
      <c r="M34" s="93"/>
      <c r="N34" s="94">
        <v>11618.5421880007</v>
      </c>
      <c r="O34" s="93"/>
      <c r="P34" s="93"/>
      <c r="Q34" s="93"/>
      <c r="R34" s="93"/>
      <c r="S34" s="93"/>
      <c r="T34" s="93"/>
      <c r="U34" s="58"/>
      <c r="V34" s="58"/>
      <c r="W34" s="58"/>
      <c r="X34" s="58"/>
      <c r="Y34" s="58"/>
      <c r="Z34" s="58"/>
      <c r="AA34" s="58"/>
      <c r="AB34" s="58"/>
      <c r="AC34" s="58"/>
      <c r="AD34" s="58"/>
      <c r="AE34" s="58"/>
      <c r="AF34" s="58"/>
      <c r="AG34" s="40"/>
      <c r="AH34" s="109"/>
      <c r="AI34" s="95" t="s">
        <v>232</v>
      </c>
      <c r="AK34" s="42"/>
      <c r="AL34" s="42">
        <f xml:space="preserve"> IF( DB34 = 0, 0, AI34)</f>
        <v>0</v>
      </c>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U34" s="10"/>
      <c r="CV34" s="60"/>
      <c r="CW34" s="60"/>
      <c r="CX34" s="60"/>
      <c r="CY34" s="60"/>
      <c r="CZ34" s="60"/>
      <c r="DA34" s="60"/>
      <c r="DB34" s="59">
        <f>IF(N34&gt;0.23*N33,1,0)</f>
        <v>0</v>
      </c>
      <c r="DC34" s="30"/>
      <c r="DD34" s="60"/>
      <c r="DE34" s="60"/>
      <c r="DF34" s="60"/>
      <c r="DG34" s="60"/>
      <c r="DH34" s="60"/>
      <c r="DI34" s="60"/>
      <c r="DJ34" s="60"/>
      <c r="DK34" s="60"/>
      <c r="DL34" s="60"/>
      <c r="DM34" s="60"/>
      <c r="DN34" s="60"/>
      <c r="DO34" s="60"/>
      <c r="DP34" s="60"/>
      <c r="DQ34" s="60"/>
      <c r="DR34" s="60"/>
      <c r="DS34" s="60"/>
      <c r="DT34" s="60"/>
      <c r="DU34" s="10"/>
    </row>
    <row r="35" spans="2:125" ht="14.25" customHeight="1" thickBot="1" x14ac:dyDescent="0.25">
      <c r="B35" s="40"/>
      <c r="C35" s="97"/>
      <c r="D35" s="32"/>
      <c r="E35" s="33"/>
      <c r="F35" s="33"/>
      <c r="G35" s="34"/>
      <c r="H35" s="32"/>
      <c r="I35" s="32"/>
      <c r="J35" s="32"/>
      <c r="K35" s="32"/>
      <c r="L35" s="32"/>
      <c r="M35" s="32"/>
      <c r="N35" s="34"/>
      <c r="O35" s="19"/>
      <c r="P35" s="32"/>
      <c r="Q35" s="32"/>
      <c r="R35" s="32"/>
      <c r="S35" s="32"/>
      <c r="T35" s="32"/>
      <c r="U35" s="32"/>
      <c r="V35" s="32"/>
      <c r="W35" s="32"/>
      <c r="X35" s="32"/>
      <c r="Y35" s="32"/>
      <c r="Z35" s="32"/>
      <c r="AA35" s="32"/>
      <c r="AB35" s="32"/>
      <c r="AC35" s="32"/>
      <c r="AD35" s="32"/>
      <c r="AE35" s="32"/>
      <c r="AF35" s="32"/>
      <c r="AG35" s="19"/>
      <c r="AH35" s="98"/>
      <c r="AI35" s="98"/>
      <c r="AK35" s="42"/>
      <c r="AL35" s="43"/>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U35" s="10"/>
      <c r="CV35" s="60"/>
      <c r="CW35" s="60"/>
      <c r="CX35" s="60"/>
      <c r="CY35" s="60"/>
      <c r="CZ35" s="60"/>
      <c r="DA35" s="60"/>
      <c r="DB35" s="60"/>
      <c r="DC35" s="30"/>
      <c r="DD35" s="60"/>
      <c r="DE35" s="60"/>
      <c r="DF35" s="60"/>
      <c r="DG35" s="60"/>
      <c r="DH35" s="60"/>
      <c r="DI35" s="60"/>
      <c r="DJ35" s="60"/>
      <c r="DK35" s="60"/>
      <c r="DL35" s="60"/>
      <c r="DM35" s="60"/>
      <c r="DN35" s="60"/>
      <c r="DO35" s="60"/>
      <c r="DP35" s="60"/>
      <c r="DQ35" s="60"/>
      <c r="DR35" s="60"/>
      <c r="DS35" s="60"/>
      <c r="DT35" s="60"/>
      <c r="DU35" s="10"/>
    </row>
    <row r="36" spans="2:125" ht="14.25" customHeight="1" thickBot="1" x14ac:dyDescent="0.25">
      <c r="B36" s="37" t="s">
        <v>25</v>
      </c>
      <c r="C36" s="38" t="s">
        <v>421</v>
      </c>
      <c r="D36" s="13"/>
      <c r="E36" s="39"/>
      <c r="F36" s="13"/>
      <c r="G36" s="13"/>
      <c r="H36" s="13"/>
      <c r="I36" s="13"/>
      <c r="J36" s="13"/>
      <c r="K36" s="13"/>
      <c r="L36" s="13"/>
      <c r="M36" s="13"/>
      <c r="N36" s="13"/>
      <c r="O36" s="13"/>
      <c r="P36" s="40"/>
      <c r="Q36" s="40"/>
      <c r="R36" s="40"/>
      <c r="S36" s="40"/>
      <c r="T36" s="40"/>
      <c r="U36" s="41"/>
      <c r="V36" s="41"/>
      <c r="W36" s="41"/>
      <c r="X36" s="41"/>
      <c r="Y36" s="41"/>
      <c r="Z36" s="41"/>
      <c r="AA36" s="41"/>
      <c r="AB36" s="41"/>
      <c r="AC36" s="41"/>
      <c r="AD36" s="41"/>
      <c r="AE36" s="41"/>
      <c r="AF36" s="41"/>
      <c r="AG36" s="17"/>
      <c r="AH36" s="102"/>
      <c r="AI36" s="102"/>
      <c r="AK36" s="42"/>
      <c r="AL36" s="43"/>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U36" s="10"/>
      <c r="CV36" s="60"/>
      <c r="CW36" s="60"/>
      <c r="CX36" s="60"/>
      <c r="CY36" s="60"/>
      <c r="CZ36" s="60"/>
      <c r="DA36" s="60"/>
      <c r="DB36" s="60"/>
      <c r="DC36" s="30"/>
      <c r="DD36" s="60"/>
      <c r="DE36" s="60"/>
      <c r="DF36" s="60"/>
      <c r="DG36" s="60"/>
      <c r="DH36" s="60"/>
      <c r="DI36" s="60"/>
      <c r="DJ36" s="60"/>
      <c r="DK36" s="60"/>
      <c r="DL36" s="60"/>
      <c r="DM36" s="60"/>
      <c r="DN36" s="60"/>
      <c r="DO36" s="60"/>
      <c r="DP36" s="60"/>
      <c r="DQ36" s="60"/>
      <c r="DR36" s="60"/>
      <c r="DS36" s="60"/>
      <c r="DT36" s="60"/>
      <c r="DU36" s="10"/>
    </row>
    <row r="37" spans="2:125" ht="14.25" customHeight="1" x14ac:dyDescent="0.2">
      <c r="B37" s="44">
        <v>9</v>
      </c>
      <c r="C37" s="45" t="s">
        <v>235</v>
      </c>
      <c r="D37" s="46"/>
      <c r="E37" s="46" t="s">
        <v>236</v>
      </c>
      <c r="F37" s="47">
        <v>0</v>
      </c>
      <c r="G37" s="48">
        <v>22</v>
      </c>
      <c r="H37" s="49">
        <v>27</v>
      </c>
      <c r="I37" s="49">
        <v>95</v>
      </c>
      <c r="J37" s="49">
        <v>4</v>
      </c>
      <c r="K37" s="49">
        <v>2</v>
      </c>
      <c r="L37" s="49">
        <v>11</v>
      </c>
      <c r="M37" s="49">
        <v>1</v>
      </c>
      <c r="N37" s="50">
        <f t="shared" ref="N37:N43" si="27">SUM(G37:M37)</f>
        <v>162</v>
      </c>
      <c r="O37" s="93"/>
      <c r="P37" s="48">
        <v>0</v>
      </c>
      <c r="Q37" s="49">
        <v>0</v>
      </c>
      <c r="R37" s="49">
        <v>0</v>
      </c>
      <c r="S37" s="49">
        <v>162</v>
      </c>
      <c r="T37" s="50">
        <f t="shared" ref="T37:T42" si="28">+SUM(P37:S37)</f>
        <v>162</v>
      </c>
      <c r="U37" s="48">
        <v>0</v>
      </c>
      <c r="V37" s="49">
        <v>0</v>
      </c>
      <c r="W37" s="49">
        <v>19</v>
      </c>
      <c r="X37" s="49">
        <v>28</v>
      </c>
      <c r="Y37" s="49">
        <v>115</v>
      </c>
      <c r="Z37" s="52">
        <f t="shared" ref="Z37:Z42" si="29">+SUM(U37:Y37)</f>
        <v>162</v>
      </c>
      <c r="AA37" s="48">
        <v>0</v>
      </c>
      <c r="AB37" s="49">
        <v>0</v>
      </c>
      <c r="AC37" s="49">
        <v>10</v>
      </c>
      <c r="AD37" s="49">
        <v>22</v>
      </c>
      <c r="AE37" s="49">
        <v>130</v>
      </c>
      <c r="AF37" s="52">
        <f t="shared" ref="AF37:AF42" si="30">+SUM(AA37:AE37)</f>
        <v>162</v>
      </c>
      <c r="AG37" s="17"/>
      <c r="AH37" s="53"/>
      <c r="AI37" s="54" t="s">
        <v>45</v>
      </c>
      <c r="AK37" s="42">
        <f t="shared" ref="AK37:AK42" si="31" xml:space="preserve"> IF( SUM( BT37:CR37 ) = 0, 0, $BT$5 )</f>
        <v>0</v>
      </c>
      <c r="AL37" s="42">
        <f t="shared" ref="AL37:AL43" si="32" xml:space="preserve"> IF( DB37 = 0, 0, AI37)</f>
        <v>0</v>
      </c>
      <c r="AM37" s="110"/>
      <c r="BS37" s="111"/>
      <c r="BT37" s="59">
        <f>IF('[1]Validation flags'!$H$3=1,0, IF( ISNUMBER(G37), 0, 1 ))</f>
        <v>0</v>
      </c>
      <c r="BU37" s="59">
        <f>IF('[1]Validation flags'!$H$3=1,0, IF( ISNUMBER(H37), 0, 1 ))</f>
        <v>0</v>
      </c>
      <c r="BV37" s="59">
        <f>IF('[1]Validation flags'!$H$3=1,0, IF( ISNUMBER(I37), 0, 1 ))</f>
        <v>0</v>
      </c>
      <c r="BW37" s="59">
        <f>IF('[1]Validation flags'!$H$3=1,0, IF( ISNUMBER(J37), 0, 1 ))</f>
        <v>0</v>
      </c>
      <c r="BX37" s="59">
        <f>IF('[1]Validation flags'!$H$3=1,0, IF( ISNUMBER(K37), 0, 1 ))</f>
        <v>0</v>
      </c>
      <c r="BY37" s="59">
        <f>IF('[1]Validation flags'!$H$3=1,0, IF( ISNUMBER(L37), 0, 1 ))</f>
        <v>0</v>
      </c>
      <c r="BZ37" s="59">
        <f>IF('[1]Validation flags'!$H$3=1,0, IF( ISNUMBER(M37), 0, 1 ))</f>
        <v>0</v>
      </c>
      <c r="CA37" s="30"/>
      <c r="CB37" s="30"/>
      <c r="CC37" s="59">
        <f>IF('[1]Validation flags'!$H$3=1,0, IF( ISNUMBER(P37), 0, 1 ))</f>
        <v>0</v>
      </c>
      <c r="CD37" s="59">
        <f>IF('[1]Validation flags'!$H$3=1,0, IF( ISNUMBER(Q37), 0, 1 ))</f>
        <v>0</v>
      </c>
      <c r="CE37" s="59">
        <f>IF('[1]Validation flags'!$H$3=1,0, IF( ISNUMBER(R37), 0, 1 ))</f>
        <v>0</v>
      </c>
      <c r="CF37" s="59">
        <f>IF('[1]Validation flags'!$H$3=1,0, IF( ISNUMBER(S37), 0, 1 ))</f>
        <v>0</v>
      </c>
      <c r="CG37" s="30"/>
      <c r="CH37" s="59">
        <f>IF('[1]Validation flags'!$H$3=1,0, IF( ISNUMBER(U37), 0, 1 ))</f>
        <v>0</v>
      </c>
      <c r="CI37" s="59">
        <f>IF('[1]Validation flags'!$H$3=1,0, IF( ISNUMBER(V37), 0, 1 ))</f>
        <v>0</v>
      </c>
      <c r="CJ37" s="59">
        <f>IF('[1]Validation flags'!$H$3=1,0, IF( ISNUMBER(W37), 0, 1 ))</f>
        <v>0</v>
      </c>
      <c r="CK37" s="59">
        <f>IF('[1]Validation flags'!$H$3=1,0, IF( ISNUMBER(X37), 0, 1 ))</f>
        <v>0</v>
      </c>
      <c r="CL37" s="59">
        <f>IF('[1]Validation flags'!$H$3=1,0, IF( ISNUMBER(Y37), 0, 1 ))</f>
        <v>0</v>
      </c>
      <c r="CM37" s="30"/>
      <c r="CN37" s="59">
        <f>IF('[1]Validation flags'!$H$3=1,0, IF( ISNUMBER(AA37), 0, 1 ))</f>
        <v>0</v>
      </c>
      <c r="CO37" s="59">
        <f>IF('[1]Validation flags'!$H$3=1,0, IF( ISNUMBER(AB37), 0, 1 ))</f>
        <v>0</v>
      </c>
      <c r="CP37" s="59">
        <f>IF('[1]Validation flags'!$H$3=1,0, IF( ISNUMBER(AC37), 0, 1 ))</f>
        <v>0</v>
      </c>
      <c r="CQ37" s="59">
        <f>IF('[1]Validation flags'!$H$3=1,0, IF( ISNUMBER(AD37), 0, 1 ))</f>
        <v>0</v>
      </c>
      <c r="CR37" s="59">
        <f>IF('[1]Validation flags'!$H$3=1,0, IF( ISNUMBER(AE37), 0, 1 ))</f>
        <v>0</v>
      </c>
      <c r="CS37" s="111"/>
      <c r="CT37" s="110"/>
      <c r="CU37" s="111"/>
      <c r="CV37" s="60"/>
      <c r="CW37" s="60"/>
      <c r="CX37" s="60"/>
      <c r="CY37" s="60"/>
      <c r="CZ37" s="60"/>
      <c r="DA37" s="60"/>
      <c r="DB37" s="59">
        <f t="shared" ref="DB37:DB43" si="33">IF(AND(N37=AF37,Z37=AF37,T37=AF37),0,1)</f>
        <v>0</v>
      </c>
      <c r="DC37" s="30"/>
      <c r="DD37" s="60"/>
      <c r="DE37" s="60"/>
      <c r="DF37" s="60"/>
      <c r="DG37" s="60"/>
      <c r="DH37" s="60"/>
      <c r="DI37" s="60"/>
      <c r="DJ37" s="60"/>
      <c r="DK37" s="60"/>
      <c r="DL37" s="60"/>
      <c r="DM37" s="60"/>
      <c r="DN37" s="60"/>
      <c r="DO37" s="60"/>
      <c r="DP37" s="60"/>
      <c r="DQ37" s="60"/>
      <c r="DR37" s="60"/>
      <c r="DS37" s="60"/>
      <c r="DT37" s="60"/>
      <c r="DU37" s="111"/>
    </row>
    <row r="38" spans="2:125" ht="14.25" customHeight="1" x14ac:dyDescent="0.2">
      <c r="B38" s="61">
        <v>10</v>
      </c>
      <c r="C38" s="62" t="s">
        <v>262</v>
      </c>
      <c r="D38" s="63"/>
      <c r="E38" s="63" t="s">
        <v>236</v>
      </c>
      <c r="F38" s="64">
        <v>0</v>
      </c>
      <c r="G38" s="65">
        <v>0</v>
      </c>
      <c r="H38" s="65">
        <v>0</v>
      </c>
      <c r="I38" s="65">
        <v>19</v>
      </c>
      <c r="J38" s="65">
        <v>1</v>
      </c>
      <c r="K38" s="65">
        <v>0</v>
      </c>
      <c r="L38" s="65">
        <v>5</v>
      </c>
      <c r="M38" s="65">
        <v>4</v>
      </c>
      <c r="N38" s="66">
        <f t="shared" si="27"/>
        <v>29</v>
      </c>
      <c r="O38" s="93"/>
      <c r="P38" s="67">
        <v>0</v>
      </c>
      <c r="Q38" s="65">
        <v>0</v>
      </c>
      <c r="R38" s="65">
        <v>3</v>
      </c>
      <c r="S38" s="65">
        <v>26</v>
      </c>
      <c r="T38" s="66">
        <f t="shared" si="28"/>
        <v>29</v>
      </c>
      <c r="U38" s="67">
        <v>0</v>
      </c>
      <c r="V38" s="65">
        <v>0</v>
      </c>
      <c r="W38" s="65">
        <v>10</v>
      </c>
      <c r="X38" s="65">
        <v>19</v>
      </c>
      <c r="Y38" s="65">
        <v>0</v>
      </c>
      <c r="Z38" s="68">
        <f t="shared" si="29"/>
        <v>29</v>
      </c>
      <c r="AA38" s="67">
        <v>0</v>
      </c>
      <c r="AB38" s="65">
        <v>0</v>
      </c>
      <c r="AC38" s="65">
        <v>14</v>
      </c>
      <c r="AD38" s="65">
        <v>14</v>
      </c>
      <c r="AE38" s="65">
        <v>1</v>
      </c>
      <c r="AF38" s="68">
        <f t="shared" si="30"/>
        <v>29</v>
      </c>
      <c r="AG38" s="17"/>
      <c r="AH38" s="69"/>
      <c r="AI38" s="70" t="s">
        <v>45</v>
      </c>
      <c r="AK38" s="42">
        <f t="shared" si="31"/>
        <v>0</v>
      </c>
      <c r="AL38" s="42">
        <f t="shared" si="32"/>
        <v>0</v>
      </c>
      <c r="AM38" s="110"/>
      <c r="BS38" s="111"/>
      <c r="BT38" s="59">
        <f>IF('[1]Validation flags'!$H$3=1,0, IF( ISNUMBER(G38), 0, 1 ))</f>
        <v>0</v>
      </c>
      <c r="BU38" s="59">
        <f>IF('[1]Validation flags'!$H$3=1,0, IF( ISNUMBER(H38), 0, 1 ))</f>
        <v>0</v>
      </c>
      <c r="BV38" s="59">
        <f>IF('[1]Validation flags'!$H$3=1,0, IF( ISNUMBER(I38), 0, 1 ))</f>
        <v>0</v>
      </c>
      <c r="BW38" s="59">
        <f>IF('[1]Validation flags'!$H$3=1,0, IF( ISNUMBER(J38), 0, 1 ))</f>
        <v>0</v>
      </c>
      <c r="BX38" s="59">
        <f>IF('[1]Validation flags'!$H$3=1,0, IF( ISNUMBER(K38), 0, 1 ))</f>
        <v>0</v>
      </c>
      <c r="BY38" s="59">
        <f>IF('[1]Validation flags'!$H$3=1,0, IF( ISNUMBER(L38), 0, 1 ))</f>
        <v>0</v>
      </c>
      <c r="BZ38" s="59">
        <f>IF('[1]Validation flags'!$H$3=1,0, IF( ISNUMBER(M38), 0, 1 ))</f>
        <v>0</v>
      </c>
      <c r="CA38" s="30"/>
      <c r="CB38" s="30"/>
      <c r="CC38" s="59">
        <f>IF('[1]Validation flags'!$H$3=1,0, IF( ISNUMBER(P38), 0, 1 ))</f>
        <v>0</v>
      </c>
      <c r="CD38" s="59">
        <f>IF('[1]Validation flags'!$H$3=1,0, IF( ISNUMBER(Q38), 0, 1 ))</f>
        <v>0</v>
      </c>
      <c r="CE38" s="59">
        <f>IF('[1]Validation flags'!$H$3=1,0, IF( ISNUMBER(R38), 0, 1 ))</f>
        <v>0</v>
      </c>
      <c r="CF38" s="59">
        <f>IF('[1]Validation flags'!$H$3=1,0, IF( ISNUMBER(S38), 0, 1 ))</f>
        <v>0</v>
      </c>
      <c r="CG38" s="30"/>
      <c r="CH38" s="59">
        <f>IF('[1]Validation flags'!$H$3=1,0, IF( ISNUMBER(U38), 0, 1 ))</f>
        <v>0</v>
      </c>
      <c r="CI38" s="59">
        <f>IF('[1]Validation flags'!$H$3=1,0, IF( ISNUMBER(V38), 0, 1 ))</f>
        <v>0</v>
      </c>
      <c r="CJ38" s="59">
        <f>IF('[1]Validation flags'!$H$3=1,0, IF( ISNUMBER(W38), 0, 1 ))</f>
        <v>0</v>
      </c>
      <c r="CK38" s="59">
        <f>IF('[1]Validation flags'!$H$3=1,0, IF( ISNUMBER(X38), 0, 1 ))</f>
        <v>0</v>
      </c>
      <c r="CL38" s="59">
        <f>IF('[1]Validation flags'!$H$3=1,0, IF( ISNUMBER(Y38), 0, 1 ))</f>
        <v>0</v>
      </c>
      <c r="CM38" s="30"/>
      <c r="CN38" s="59">
        <f>IF('[1]Validation flags'!$H$3=1,0, IF( ISNUMBER(AA38), 0, 1 ))</f>
        <v>0</v>
      </c>
      <c r="CO38" s="59">
        <f>IF('[1]Validation flags'!$H$3=1,0, IF( ISNUMBER(AB38), 0, 1 ))</f>
        <v>0</v>
      </c>
      <c r="CP38" s="59">
        <f>IF('[1]Validation flags'!$H$3=1,0, IF( ISNUMBER(AC38), 0, 1 ))</f>
        <v>0</v>
      </c>
      <c r="CQ38" s="59">
        <f>IF('[1]Validation flags'!$H$3=1,0, IF( ISNUMBER(AD38), 0, 1 ))</f>
        <v>0</v>
      </c>
      <c r="CR38" s="59">
        <f>IF('[1]Validation flags'!$H$3=1,0, IF( ISNUMBER(AE38), 0, 1 ))</f>
        <v>0</v>
      </c>
      <c r="CS38" s="111"/>
      <c r="CT38" s="110"/>
      <c r="CU38" s="111"/>
      <c r="CV38" s="60"/>
      <c r="CW38" s="60"/>
      <c r="CX38" s="60"/>
      <c r="CY38" s="60"/>
      <c r="CZ38" s="60"/>
      <c r="DA38" s="60"/>
      <c r="DB38" s="59">
        <f t="shared" si="33"/>
        <v>0</v>
      </c>
      <c r="DC38" s="30"/>
      <c r="DD38" s="60"/>
      <c r="DE38" s="60"/>
      <c r="DF38" s="60"/>
      <c r="DG38" s="60"/>
      <c r="DH38" s="60"/>
      <c r="DI38" s="60"/>
      <c r="DJ38" s="60"/>
      <c r="DK38" s="60"/>
      <c r="DL38" s="60"/>
      <c r="DM38" s="60"/>
      <c r="DN38" s="60"/>
      <c r="DO38" s="60"/>
      <c r="DP38" s="60"/>
      <c r="DQ38" s="60"/>
      <c r="DR38" s="60"/>
      <c r="DS38" s="60"/>
      <c r="DT38" s="60"/>
      <c r="DU38" s="111"/>
    </row>
    <row r="39" spans="2:125" ht="14.25" customHeight="1" x14ac:dyDescent="0.2">
      <c r="B39" s="61">
        <v>11</v>
      </c>
      <c r="C39" s="62" t="s">
        <v>288</v>
      </c>
      <c r="D39" s="63"/>
      <c r="E39" s="63" t="s">
        <v>236</v>
      </c>
      <c r="F39" s="64">
        <v>0</v>
      </c>
      <c r="G39" s="65">
        <v>0</v>
      </c>
      <c r="H39" s="65">
        <v>7</v>
      </c>
      <c r="I39" s="65">
        <v>32</v>
      </c>
      <c r="J39" s="65">
        <v>1</v>
      </c>
      <c r="K39" s="65">
        <v>2</v>
      </c>
      <c r="L39" s="65">
        <v>18</v>
      </c>
      <c r="M39" s="65">
        <v>37</v>
      </c>
      <c r="N39" s="66">
        <f t="shared" si="27"/>
        <v>97</v>
      </c>
      <c r="O39" s="93"/>
      <c r="P39" s="67">
        <v>5</v>
      </c>
      <c r="Q39" s="65">
        <v>16</v>
      </c>
      <c r="R39" s="65">
        <v>12</v>
      </c>
      <c r="S39" s="65">
        <v>64</v>
      </c>
      <c r="T39" s="66">
        <f t="shared" si="28"/>
        <v>97</v>
      </c>
      <c r="U39" s="67">
        <v>0</v>
      </c>
      <c r="V39" s="65">
        <v>3</v>
      </c>
      <c r="W39" s="65">
        <v>51</v>
      </c>
      <c r="X39" s="65">
        <v>43</v>
      </c>
      <c r="Y39" s="65">
        <v>0</v>
      </c>
      <c r="Z39" s="68">
        <f t="shared" si="29"/>
        <v>97</v>
      </c>
      <c r="AA39" s="67">
        <v>0</v>
      </c>
      <c r="AB39" s="65">
        <v>4</v>
      </c>
      <c r="AC39" s="65">
        <v>46</v>
      </c>
      <c r="AD39" s="65">
        <v>44</v>
      </c>
      <c r="AE39" s="65">
        <v>3</v>
      </c>
      <c r="AF39" s="68">
        <f t="shared" si="30"/>
        <v>97</v>
      </c>
      <c r="AG39" s="17"/>
      <c r="AH39" s="69"/>
      <c r="AI39" s="70" t="s">
        <v>45</v>
      </c>
      <c r="AK39" s="42">
        <f t="shared" si="31"/>
        <v>0</v>
      </c>
      <c r="AL39" s="42">
        <f t="shared" si="32"/>
        <v>0</v>
      </c>
      <c r="AM39" s="110"/>
      <c r="BS39" s="111"/>
      <c r="BT39" s="59">
        <f>IF('[1]Validation flags'!$H$3=1,0, IF( ISNUMBER(G39), 0, 1 ))</f>
        <v>0</v>
      </c>
      <c r="BU39" s="59">
        <f>IF('[1]Validation flags'!$H$3=1,0, IF( ISNUMBER(H39), 0, 1 ))</f>
        <v>0</v>
      </c>
      <c r="BV39" s="59">
        <f>IF('[1]Validation flags'!$H$3=1,0, IF( ISNUMBER(I39), 0, 1 ))</f>
        <v>0</v>
      </c>
      <c r="BW39" s="59">
        <f>IF('[1]Validation flags'!$H$3=1,0, IF( ISNUMBER(J39), 0, 1 ))</f>
        <v>0</v>
      </c>
      <c r="BX39" s="59">
        <f>IF('[1]Validation flags'!$H$3=1,0, IF( ISNUMBER(K39), 0, 1 ))</f>
        <v>0</v>
      </c>
      <c r="BY39" s="59">
        <f>IF('[1]Validation flags'!$H$3=1,0, IF( ISNUMBER(L39), 0, 1 ))</f>
        <v>0</v>
      </c>
      <c r="BZ39" s="59">
        <f>IF('[1]Validation flags'!$H$3=1,0, IF( ISNUMBER(M39), 0, 1 ))</f>
        <v>0</v>
      </c>
      <c r="CA39" s="30"/>
      <c r="CB39" s="30"/>
      <c r="CC39" s="59">
        <f>IF('[1]Validation flags'!$H$3=1,0, IF( ISNUMBER(P39), 0, 1 ))</f>
        <v>0</v>
      </c>
      <c r="CD39" s="59">
        <f>IF('[1]Validation flags'!$H$3=1,0, IF( ISNUMBER(Q39), 0, 1 ))</f>
        <v>0</v>
      </c>
      <c r="CE39" s="59">
        <f>IF('[1]Validation flags'!$H$3=1,0, IF( ISNUMBER(R39), 0, 1 ))</f>
        <v>0</v>
      </c>
      <c r="CF39" s="59">
        <f>IF('[1]Validation flags'!$H$3=1,0, IF( ISNUMBER(S39), 0, 1 ))</f>
        <v>0</v>
      </c>
      <c r="CG39" s="30"/>
      <c r="CH39" s="59">
        <f>IF('[1]Validation flags'!$H$3=1,0, IF( ISNUMBER(U39), 0, 1 ))</f>
        <v>0</v>
      </c>
      <c r="CI39" s="59">
        <f>IF('[1]Validation flags'!$H$3=1,0, IF( ISNUMBER(V39), 0, 1 ))</f>
        <v>0</v>
      </c>
      <c r="CJ39" s="59">
        <f>IF('[1]Validation flags'!$H$3=1,0, IF( ISNUMBER(W39), 0, 1 ))</f>
        <v>0</v>
      </c>
      <c r="CK39" s="59">
        <f>IF('[1]Validation flags'!$H$3=1,0, IF( ISNUMBER(X39), 0, 1 ))</f>
        <v>0</v>
      </c>
      <c r="CL39" s="59">
        <f>IF('[1]Validation flags'!$H$3=1,0, IF( ISNUMBER(Y39), 0, 1 ))</f>
        <v>0</v>
      </c>
      <c r="CM39" s="30"/>
      <c r="CN39" s="59">
        <f>IF('[1]Validation flags'!$H$3=1,0, IF( ISNUMBER(AA39), 0, 1 ))</f>
        <v>0</v>
      </c>
      <c r="CO39" s="59">
        <f>IF('[1]Validation flags'!$H$3=1,0, IF( ISNUMBER(AB39), 0, 1 ))</f>
        <v>0</v>
      </c>
      <c r="CP39" s="59">
        <f>IF('[1]Validation flags'!$H$3=1,0, IF( ISNUMBER(AC39), 0, 1 ))</f>
        <v>0</v>
      </c>
      <c r="CQ39" s="59">
        <f>IF('[1]Validation flags'!$H$3=1,0, IF( ISNUMBER(AD39), 0, 1 ))</f>
        <v>0</v>
      </c>
      <c r="CR39" s="59">
        <f>IF('[1]Validation flags'!$H$3=1,0, IF( ISNUMBER(AE39), 0, 1 ))</f>
        <v>0</v>
      </c>
      <c r="CS39" s="111"/>
      <c r="CT39" s="110"/>
      <c r="CU39" s="111"/>
      <c r="CV39" s="60"/>
      <c r="CW39" s="60"/>
      <c r="CX39" s="60"/>
      <c r="CY39" s="60"/>
      <c r="CZ39" s="60"/>
      <c r="DA39" s="60"/>
      <c r="DB39" s="59">
        <f t="shared" si="33"/>
        <v>0</v>
      </c>
      <c r="DC39" s="30"/>
      <c r="DD39" s="60"/>
      <c r="DE39" s="60"/>
      <c r="DF39" s="60"/>
      <c r="DG39" s="60"/>
      <c r="DH39" s="60"/>
      <c r="DI39" s="60"/>
      <c r="DJ39" s="60"/>
      <c r="DK39" s="60"/>
      <c r="DL39" s="60"/>
      <c r="DM39" s="60"/>
      <c r="DN39" s="60"/>
      <c r="DO39" s="60"/>
      <c r="DP39" s="60"/>
      <c r="DQ39" s="60"/>
      <c r="DR39" s="60"/>
      <c r="DS39" s="60"/>
      <c r="DT39" s="60"/>
      <c r="DU39" s="111"/>
    </row>
    <row r="40" spans="2:125" ht="14.25" customHeight="1" x14ac:dyDescent="0.2">
      <c r="B40" s="61">
        <v>12</v>
      </c>
      <c r="C40" s="62" t="s">
        <v>314</v>
      </c>
      <c r="D40" s="63"/>
      <c r="E40" s="63" t="s">
        <v>236</v>
      </c>
      <c r="F40" s="64">
        <v>0</v>
      </c>
      <c r="G40" s="65">
        <v>0</v>
      </c>
      <c r="H40" s="65">
        <v>6</v>
      </c>
      <c r="I40" s="65">
        <v>11</v>
      </c>
      <c r="J40" s="65">
        <v>1</v>
      </c>
      <c r="K40" s="65">
        <v>6</v>
      </c>
      <c r="L40" s="65">
        <v>3</v>
      </c>
      <c r="M40" s="65">
        <v>33</v>
      </c>
      <c r="N40" s="66">
        <f t="shared" si="27"/>
        <v>60</v>
      </c>
      <c r="O40" s="93"/>
      <c r="P40" s="67">
        <v>10</v>
      </c>
      <c r="Q40" s="65">
        <v>19</v>
      </c>
      <c r="R40" s="65">
        <v>8</v>
      </c>
      <c r="S40" s="65">
        <v>23</v>
      </c>
      <c r="T40" s="66">
        <f t="shared" si="28"/>
        <v>60</v>
      </c>
      <c r="U40" s="67">
        <v>1</v>
      </c>
      <c r="V40" s="65">
        <v>2</v>
      </c>
      <c r="W40" s="65">
        <v>26</v>
      </c>
      <c r="X40" s="65">
        <v>31</v>
      </c>
      <c r="Y40" s="65">
        <v>0</v>
      </c>
      <c r="Z40" s="68">
        <f t="shared" si="29"/>
        <v>60</v>
      </c>
      <c r="AA40" s="67">
        <v>0</v>
      </c>
      <c r="AB40" s="65">
        <v>0</v>
      </c>
      <c r="AC40" s="65">
        <v>38</v>
      </c>
      <c r="AD40" s="65">
        <v>19</v>
      </c>
      <c r="AE40" s="65">
        <v>3</v>
      </c>
      <c r="AF40" s="68">
        <f t="shared" si="30"/>
        <v>60</v>
      </c>
      <c r="AG40" s="17"/>
      <c r="AH40" s="69"/>
      <c r="AI40" s="70" t="s">
        <v>45</v>
      </c>
      <c r="AK40" s="42">
        <f t="shared" si="31"/>
        <v>0</v>
      </c>
      <c r="AL40" s="42">
        <f t="shared" si="32"/>
        <v>0</v>
      </c>
      <c r="AM40" s="110"/>
      <c r="BS40" s="111"/>
      <c r="BT40" s="59">
        <f>IF('[1]Validation flags'!$H$3=1,0, IF( ISNUMBER(G40), 0, 1 ))</f>
        <v>0</v>
      </c>
      <c r="BU40" s="59">
        <f>IF('[1]Validation flags'!$H$3=1,0, IF( ISNUMBER(H40), 0, 1 ))</f>
        <v>0</v>
      </c>
      <c r="BV40" s="59">
        <f>IF('[1]Validation flags'!$H$3=1,0, IF( ISNUMBER(I40), 0, 1 ))</f>
        <v>0</v>
      </c>
      <c r="BW40" s="59">
        <f>IF('[1]Validation flags'!$H$3=1,0, IF( ISNUMBER(J40), 0, 1 ))</f>
        <v>0</v>
      </c>
      <c r="BX40" s="59">
        <f>IF('[1]Validation flags'!$H$3=1,0, IF( ISNUMBER(K40), 0, 1 ))</f>
        <v>0</v>
      </c>
      <c r="BY40" s="59">
        <f>IF('[1]Validation flags'!$H$3=1,0, IF( ISNUMBER(L40), 0, 1 ))</f>
        <v>0</v>
      </c>
      <c r="BZ40" s="59">
        <f>IF('[1]Validation flags'!$H$3=1,0, IF( ISNUMBER(M40), 0, 1 ))</f>
        <v>0</v>
      </c>
      <c r="CA40" s="30"/>
      <c r="CB40" s="30"/>
      <c r="CC40" s="59">
        <f>IF('[1]Validation flags'!$H$3=1,0, IF( ISNUMBER(P40), 0, 1 ))</f>
        <v>0</v>
      </c>
      <c r="CD40" s="59">
        <f>IF('[1]Validation flags'!$H$3=1,0, IF( ISNUMBER(Q40), 0, 1 ))</f>
        <v>0</v>
      </c>
      <c r="CE40" s="59">
        <f>IF('[1]Validation flags'!$H$3=1,0, IF( ISNUMBER(R40), 0, 1 ))</f>
        <v>0</v>
      </c>
      <c r="CF40" s="59">
        <f>IF('[1]Validation flags'!$H$3=1,0, IF( ISNUMBER(S40), 0, 1 ))</f>
        <v>0</v>
      </c>
      <c r="CG40" s="30"/>
      <c r="CH40" s="59">
        <f>IF('[1]Validation flags'!$H$3=1,0, IF( ISNUMBER(U40), 0, 1 ))</f>
        <v>0</v>
      </c>
      <c r="CI40" s="59">
        <f>IF('[1]Validation flags'!$H$3=1,0, IF( ISNUMBER(V40), 0, 1 ))</f>
        <v>0</v>
      </c>
      <c r="CJ40" s="59">
        <f>IF('[1]Validation flags'!$H$3=1,0, IF( ISNUMBER(W40), 0, 1 ))</f>
        <v>0</v>
      </c>
      <c r="CK40" s="59">
        <f>IF('[1]Validation flags'!$H$3=1,0, IF( ISNUMBER(X40), 0, 1 ))</f>
        <v>0</v>
      </c>
      <c r="CL40" s="59">
        <f>IF('[1]Validation flags'!$H$3=1,0, IF( ISNUMBER(Y40), 0, 1 ))</f>
        <v>0</v>
      </c>
      <c r="CM40" s="30"/>
      <c r="CN40" s="59">
        <f>IF('[1]Validation flags'!$H$3=1,0, IF( ISNUMBER(AA40), 0, 1 ))</f>
        <v>0</v>
      </c>
      <c r="CO40" s="59">
        <f>IF('[1]Validation flags'!$H$3=1,0, IF( ISNUMBER(AB40), 0, 1 ))</f>
        <v>0</v>
      </c>
      <c r="CP40" s="59">
        <f>IF('[1]Validation flags'!$H$3=1,0, IF( ISNUMBER(AC40), 0, 1 ))</f>
        <v>0</v>
      </c>
      <c r="CQ40" s="59">
        <f>IF('[1]Validation flags'!$H$3=1,0, IF( ISNUMBER(AD40), 0, 1 ))</f>
        <v>0</v>
      </c>
      <c r="CR40" s="59">
        <f>IF('[1]Validation flags'!$H$3=1,0, IF( ISNUMBER(AE40), 0, 1 ))</f>
        <v>0</v>
      </c>
      <c r="CS40" s="111"/>
      <c r="CT40" s="110"/>
      <c r="CU40" s="111"/>
      <c r="CV40" s="60"/>
      <c r="CW40" s="60"/>
      <c r="CX40" s="60"/>
      <c r="CY40" s="60"/>
      <c r="CZ40" s="60"/>
      <c r="DA40" s="60"/>
      <c r="DB40" s="59">
        <f t="shared" si="33"/>
        <v>0</v>
      </c>
      <c r="DC40" s="30"/>
      <c r="DD40" s="60"/>
      <c r="DE40" s="60"/>
      <c r="DF40" s="60"/>
      <c r="DG40" s="60"/>
      <c r="DH40" s="60"/>
      <c r="DI40" s="60"/>
      <c r="DJ40" s="60"/>
      <c r="DK40" s="60"/>
      <c r="DL40" s="60"/>
      <c r="DM40" s="60"/>
      <c r="DN40" s="60"/>
      <c r="DO40" s="60"/>
      <c r="DP40" s="60"/>
      <c r="DQ40" s="60"/>
      <c r="DR40" s="60"/>
      <c r="DS40" s="60"/>
      <c r="DT40" s="60"/>
      <c r="DU40" s="111"/>
    </row>
    <row r="41" spans="2:125" ht="14.25" customHeight="1" x14ac:dyDescent="0.2">
      <c r="B41" s="74">
        <v>13</v>
      </c>
      <c r="C41" s="75" t="s">
        <v>340</v>
      </c>
      <c r="D41" s="76"/>
      <c r="E41" s="76" t="s">
        <v>236</v>
      </c>
      <c r="F41" s="77">
        <v>0</v>
      </c>
      <c r="G41" s="65">
        <v>0</v>
      </c>
      <c r="H41" s="65">
        <v>1</v>
      </c>
      <c r="I41" s="65">
        <v>1</v>
      </c>
      <c r="J41" s="65">
        <v>1</v>
      </c>
      <c r="K41" s="65">
        <v>10</v>
      </c>
      <c r="L41" s="65">
        <v>0</v>
      </c>
      <c r="M41" s="65">
        <v>16</v>
      </c>
      <c r="N41" s="66">
        <f t="shared" si="27"/>
        <v>29</v>
      </c>
      <c r="O41" s="93"/>
      <c r="P41" s="67">
        <v>6</v>
      </c>
      <c r="Q41" s="65">
        <v>8</v>
      </c>
      <c r="R41" s="65">
        <v>9</v>
      </c>
      <c r="S41" s="65">
        <v>6</v>
      </c>
      <c r="T41" s="66">
        <f t="shared" si="28"/>
        <v>29</v>
      </c>
      <c r="U41" s="67">
        <v>0</v>
      </c>
      <c r="V41" s="65">
        <v>1</v>
      </c>
      <c r="W41" s="65">
        <v>14</v>
      </c>
      <c r="X41" s="65">
        <v>14</v>
      </c>
      <c r="Y41" s="65">
        <v>0</v>
      </c>
      <c r="Z41" s="68">
        <f t="shared" si="29"/>
        <v>29</v>
      </c>
      <c r="AA41" s="67">
        <v>0</v>
      </c>
      <c r="AB41" s="65">
        <v>4</v>
      </c>
      <c r="AC41" s="65">
        <v>11</v>
      </c>
      <c r="AD41" s="65">
        <v>11</v>
      </c>
      <c r="AE41" s="65">
        <v>3</v>
      </c>
      <c r="AF41" s="68">
        <f t="shared" si="30"/>
        <v>29</v>
      </c>
      <c r="AG41" s="17"/>
      <c r="AH41" s="69"/>
      <c r="AI41" s="70" t="s">
        <v>45</v>
      </c>
      <c r="AK41" s="42">
        <f t="shared" si="31"/>
        <v>0</v>
      </c>
      <c r="AL41" s="42">
        <f t="shared" si="32"/>
        <v>0</v>
      </c>
      <c r="AM41" s="110"/>
      <c r="BS41" s="111"/>
      <c r="BT41" s="59">
        <f>IF('[1]Validation flags'!$H$3=1,0, IF( ISNUMBER(G41), 0, 1 ))</f>
        <v>0</v>
      </c>
      <c r="BU41" s="59">
        <f>IF('[1]Validation flags'!$H$3=1,0, IF( ISNUMBER(H41), 0, 1 ))</f>
        <v>0</v>
      </c>
      <c r="BV41" s="59">
        <f>IF('[1]Validation flags'!$H$3=1,0, IF( ISNUMBER(I41), 0, 1 ))</f>
        <v>0</v>
      </c>
      <c r="BW41" s="59">
        <f>IF('[1]Validation flags'!$H$3=1,0, IF( ISNUMBER(J41), 0, 1 ))</f>
        <v>0</v>
      </c>
      <c r="BX41" s="59">
        <f>IF('[1]Validation flags'!$H$3=1,0, IF( ISNUMBER(K41), 0, 1 ))</f>
        <v>0</v>
      </c>
      <c r="BY41" s="59">
        <f>IF('[1]Validation flags'!$H$3=1,0, IF( ISNUMBER(L41), 0, 1 ))</f>
        <v>0</v>
      </c>
      <c r="BZ41" s="59">
        <f>IF('[1]Validation flags'!$H$3=1,0, IF( ISNUMBER(M41), 0, 1 ))</f>
        <v>0</v>
      </c>
      <c r="CA41" s="30"/>
      <c r="CB41" s="30"/>
      <c r="CC41" s="59">
        <f>IF('[1]Validation flags'!$H$3=1,0, IF( ISNUMBER(P41), 0, 1 ))</f>
        <v>0</v>
      </c>
      <c r="CD41" s="59">
        <f>IF('[1]Validation flags'!$H$3=1,0, IF( ISNUMBER(Q41), 0, 1 ))</f>
        <v>0</v>
      </c>
      <c r="CE41" s="59">
        <f>IF('[1]Validation flags'!$H$3=1,0, IF( ISNUMBER(R41), 0, 1 ))</f>
        <v>0</v>
      </c>
      <c r="CF41" s="59">
        <f>IF('[1]Validation flags'!$H$3=1,0, IF( ISNUMBER(S41), 0, 1 ))</f>
        <v>0</v>
      </c>
      <c r="CG41" s="30"/>
      <c r="CH41" s="59">
        <f>IF('[1]Validation flags'!$H$3=1,0, IF( ISNUMBER(U41), 0, 1 ))</f>
        <v>0</v>
      </c>
      <c r="CI41" s="59">
        <f>IF('[1]Validation flags'!$H$3=1,0, IF( ISNUMBER(V41), 0, 1 ))</f>
        <v>0</v>
      </c>
      <c r="CJ41" s="59">
        <f>IF('[1]Validation flags'!$H$3=1,0, IF( ISNUMBER(W41), 0, 1 ))</f>
        <v>0</v>
      </c>
      <c r="CK41" s="59">
        <f>IF('[1]Validation flags'!$H$3=1,0, IF( ISNUMBER(X41), 0, 1 ))</f>
        <v>0</v>
      </c>
      <c r="CL41" s="59">
        <f>IF('[1]Validation flags'!$H$3=1,0, IF( ISNUMBER(Y41), 0, 1 ))</f>
        <v>0</v>
      </c>
      <c r="CM41" s="30"/>
      <c r="CN41" s="59">
        <f>IF('[1]Validation flags'!$H$3=1,0, IF( ISNUMBER(AA41), 0, 1 ))</f>
        <v>0</v>
      </c>
      <c r="CO41" s="59">
        <f>IF('[1]Validation flags'!$H$3=1,0, IF( ISNUMBER(AB41), 0, 1 ))</f>
        <v>0</v>
      </c>
      <c r="CP41" s="59">
        <f>IF('[1]Validation flags'!$H$3=1,0, IF( ISNUMBER(AC41), 0, 1 ))</f>
        <v>0</v>
      </c>
      <c r="CQ41" s="59">
        <f>IF('[1]Validation flags'!$H$3=1,0, IF( ISNUMBER(AD41), 0, 1 ))</f>
        <v>0</v>
      </c>
      <c r="CR41" s="59">
        <f>IF('[1]Validation flags'!$H$3=1,0, IF( ISNUMBER(AE41), 0, 1 ))</f>
        <v>0</v>
      </c>
      <c r="CS41" s="111"/>
      <c r="CT41" s="110"/>
      <c r="CU41" s="111"/>
      <c r="CV41" s="60"/>
      <c r="CW41" s="60"/>
      <c r="CX41" s="60"/>
      <c r="CY41" s="60"/>
      <c r="CZ41" s="60"/>
      <c r="DA41" s="60"/>
      <c r="DB41" s="59">
        <f t="shared" si="33"/>
        <v>0</v>
      </c>
      <c r="DC41" s="30"/>
      <c r="DD41" s="60"/>
      <c r="DE41" s="60"/>
      <c r="DF41" s="60"/>
      <c r="DG41" s="60"/>
      <c r="DH41" s="60"/>
      <c r="DI41" s="60"/>
      <c r="DJ41" s="60"/>
      <c r="DK41" s="60"/>
      <c r="DL41" s="60"/>
      <c r="DM41" s="60"/>
      <c r="DN41" s="60"/>
      <c r="DO41" s="60"/>
      <c r="DP41" s="60"/>
      <c r="DQ41" s="60"/>
      <c r="DR41" s="60"/>
      <c r="DS41" s="60"/>
      <c r="DT41" s="60"/>
      <c r="DU41" s="111"/>
    </row>
    <row r="42" spans="2:125" ht="14.25" customHeight="1" x14ac:dyDescent="0.2">
      <c r="B42" s="61">
        <v>14</v>
      </c>
      <c r="C42" s="62" t="s">
        <v>366</v>
      </c>
      <c r="D42" s="63"/>
      <c r="E42" s="63" t="s">
        <v>236</v>
      </c>
      <c r="F42" s="64">
        <v>0</v>
      </c>
      <c r="G42" s="65">
        <v>0</v>
      </c>
      <c r="H42" s="65">
        <v>3</v>
      </c>
      <c r="I42" s="65">
        <v>0</v>
      </c>
      <c r="J42" s="65">
        <v>0</v>
      </c>
      <c r="K42" s="65">
        <v>12</v>
      </c>
      <c r="L42" s="65">
        <v>0</v>
      </c>
      <c r="M42" s="65">
        <v>9</v>
      </c>
      <c r="N42" s="66">
        <f t="shared" si="27"/>
        <v>24</v>
      </c>
      <c r="O42" s="93"/>
      <c r="P42" s="67">
        <v>4</v>
      </c>
      <c r="Q42" s="65">
        <v>7</v>
      </c>
      <c r="R42" s="65">
        <v>3</v>
      </c>
      <c r="S42" s="65">
        <v>10</v>
      </c>
      <c r="T42" s="66">
        <f t="shared" si="28"/>
        <v>24</v>
      </c>
      <c r="U42" s="67">
        <v>0</v>
      </c>
      <c r="V42" s="65">
        <v>0</v>
      </c>
      <c r="W42" s="65">
        <v>14</v>
      </c>
      <c r="X42" s="65">
        <v>10</v>
      </c>
      <c r="Y42" s="65">
        <v>0</v>
      </c>
      <c r="Z42" s="68">
        <f t="shared" si="29"/>
        <v>24</v>
      </c>
      <c r="AA42" s="67">
        <v>0</v>
      </c>
      <c r="AB42" s="65">
        <v>4</v>
      </c>
      <c r="AC42" s="65">
        <v>13</v>
      </c>
      <c r="AD42" s="65">
        <v>1</v>
      </c>
      <c r="AE42" s="65">
        <v>6</v>
      </c>
      <c r="AF42" s="68">
        <f t="shared" si="30"/>
        <v>24</v>
      </c>
      <c r="AG42" s="17"/>
      <c r="AH42" s="69"/>
      <c r="AI42" s="70" t="s">
        <v>45</v>
      </c>
      <c r="AK42" s="42">
        <f t="shared" si="31"/>
        <v>0</v>
      </c>
      <c r="AL42" s="42">
        <f t="shared" si="32"/>
        <v>0</v>
      </c>
      <c r="AM42" s="110"/>
      <c r="BS42" s="111"/>
      <c r="BT42" s="59">
        <f>IF('[1]Validation flags'!$H$3=1,0, IF( ISNUMBER(G42), 0, 1 ))</f>
        <v>0</v>
      </c>
      <c r="BU42" s="59">
        <f>IF('[1]Validation flags'!$H$3=1,0, IF( ISNUMBER(H42), 0, 1 ))</f>
        <v>0</v>
      </c>
      <c r="BV42" s="59">
        <f>IF('[1]Validation flags'!$H$3=1,0, IF( ISNUMBER(I42), 0, 1 ))</f>
        <v>0</v>
      </c>
      <c r="BW42" s="59">
        <f>IF('[1]Validation flags'!$H$3=1,0, IF( ISNUMBER(J42), 0, 1 ))</f>
        <v>0</v>
      </c>
      <c r="BX42" s="59">
        <f>IF('[1]Validation flags'!$H$3=1,0, IF( ISNUMBER(K42), 0, 1 ))</f>
        <v>0</v>
      </c>
      <c r="BY42" s="59">
        <f>IF('[1]Validation flags'!$H$3=1,0, IF( ISNUMBER(L42), 0, 1 ))</f>
        <v>0</v>
      </c>
      <c r="BZ42" s="59">
        <f>IF('[1]Validation flags'!$H$3=1,0, IF( ISNUMBER(M42), 0, 1 ))</f>
        <v>0</v>
      </c>
      <c r="CA42" s="30"/>
      <c r="CB42" s="30"/>
      <c r="CC42" s="59">
        <f>IF('[1]Validation flags'!$H$3=1,0, IF( ISNUMBER(P42), 0, 1 ))</f>
        <v>0</v>
      </c>
      <c r="CD42" s="59">
        <f>IF('[1]Validation flags'!$H$3=1,0, IF( ISNUMBER(Q42), 0, 1 ))</f>
        <v>0</v>
      </c>
      <c r="CE42" s="59">
        <f>IF('[1]Validation flags'!$H$3=1,0, IF( ISNUMBER(R42), 0, 1 ))</f>
        <v>0</v>
      </c>
      <c r="CF42" s="59">
        <f>IF('[1]Validation flags'!$H$3=1,0, IF( ISNUMBER(S42), 0, 1 ))</f>
        <v>0</v>
      </c>
      <c r="CG42" s="30"/>
      <c r="CH42" s="59">
        <f>IF('[1]Validation flags'!$H$3=1,0, IF( ISNUMBER(U42), 0, 1 ))</f>
        <v>0</v>
      </c>
      <c r="CI42" s="59">
        <f>IF('[1]Validation flags'!$H$3=1,0, IF( ISNUMBER(V42), 0, 1 ))</f>
        <v>0</v>
      </c>
      <c r="CJ42" s="59">
        <f>IF('[1]Validation flags'!$H$3=1,0, IF( ISNUMBER(W42), 0, 1 ))</f>
        <v>0</v>
      </c>
      <c r="CK42" s="59">
        <f>IF('[1]Validation flags'!$H$3=1,0, IF( ISNUMBER(X42), 0, 1 ))</f>
        <v>0</v>
      </c>
      <c r="CL42" s="59">
        <f>IF('[1]Validation flags'!$H$3=1,0, IF( ISNUMBER(Y42), 0, 1 ))</f>
        <v>0</v>
      </c>
      <c r="CM42" s="30"/>
      <c r="CN42" s="59">
        <f>IF('[1]Validation flags'!$H$3=1,0, IF( ISNUMBER(AA42), 0, 1 ))</f>
        <v>0</v>
      </c>
      <c r="CO42" s="59">
        <f>IF('[1]Validation flags'!$H$3=1,0, IF( ISNUMBER(AB42), 0, 1 ))</f>
        <v>0</v>
      </c>
      <c r="CP42" s="59">
        <f>IF('[1]Validation flags'!$H$3=1,0, IF( ISNUMBER(AC42), 0, 1 ))</f>
        <v>0</v>
      </c>
      <c r="CQ42" s="59">
        <f>IF('[1]Validation flags'!$H$3=1,0, IF( ISNUMBER(AD42), 0, 1 ))</f>
        <v>0</v>
      </c>
      <c r="CR42" s="59">
        <f>IF('[1]Validation flags'!$H$3=1,0, IF( ISNUMBER(AE42), 0, 1 ))</f>
        <v>0</v>
      </c>
      <c r="CS42" s="111"/>
      <c r="CT42" s="110"/>
      <c r="CU42" s="111"/>
      <c r="CV42" s="60"/>
      <c r="CW42" s="60"/>
      <c r="CX42" s="60"/>
      <c r="CY42" s="60"/>
      <c r="CZ42" s="60"/>
      <c r="DA42" s="60"/>
      <c r="DB42" s="59">
        <f t="shared" si="33"/>
        <v>0</v>
      </c>
      <c r="DC42" s="30"/>
      <c r="DD42" s="60"/>
      <c r="DE42" s="60"/>
      <c r="DF42" s="60"/>
      <c r="DG42" s="60"/>
      <c r="DH42" s="60"/>
      <c r="DI42" s="60"/>
      <c r="DJ42" s="60"/>
      <c r="DK42" s="60"/>
      <c r="DL42" s="60"/>
      <c r="DM42" s="60"/>
      <c r="DN42" s="60"/>
      <c r="DO42" s="60"/>
      <c r="DP42" s="60"/>
      <c r="DQ42" s="60"/>
      <c r="DR42" s="60"/>
      <c r="DS42" s="60"/>
      <c r="DT42" s="60"/>
      <c r="DU42" s="111"/>
    </row>
    <row r="43" spans="2:125" ht="14.25" customHeight="1" thickBot="1" x14ac:dyDescent="0.25">
      <c r="B43" s="89">
        <v>15</v>
      </c>
      <c r="C43" s="90" t="s">
        <v>392</v>
      </c>
      <c r="D43" s="91"/>
      <c r="E43" s="91" t="s">
        <v>236</v>
      </c>
      <c r="F43" s="92">
        <v>0</v>
      </c>
      <c r="G43" s="78">
        <f t="shared" ref="G43:M43" si="34">+SUM(G37:G42)</f>
        <v>22</v>
      </c>
      <c r="H43" s="79">
        <f t="shared" si="34"/>
        <v>44</v>
      </c>
      <c r="I43" s="79">
        <f t="shared" si="34"/>
        <v>158</v>
      </c>
      <c r="J43" s="79">
        <f t="shared" si="34"/>
        <v>8</v>
      </c>
      <c r="K43" s="79">
        <f t="shared" si="34"/>
        <v>32</v>
      </c>
      <c r="L43" s="79">
        <f t="shared" si="34"/>
        <v>37</v>
      </c>
      <c r="M43" s="79">
        <f t="shared" si="34"/>
        <v>100</v>
      </c>
      <c r="N43" s="104">
        <f t="shared" si="27"/>
        <v>401</v>
      </c>
      <c r="O43" s="93"/>
      <c r="P43" s="78">
        <f t="shared" ref="P43:AF43" si="35">+SUM(P37:P42)</f>
        <v>25</v>
      </c>
      <c r="Q43" s="79">
        <f t="shared" si="35"/>
        <v>50</v>
      </c>
      <c r="R43" s="79">
        <f t="shared" si="35"/>
        <v>35</v>
      </c>
      <c r="S43" s="79">
        <f t="shared" si="35"/>
        <v>291</v>
      </c>
      <c r="T43" s="80">
        <f t="shared" si="35"/>
        <v>401</v>
      </c>
      <c r="U43" s="81">
        <f t="shared" si="35"/>
        <v>1</v>
      </c>
      <c r="V43" s="82">
        <f t="shared" si="35"/>
        <v>6</v>
      </c>
      <c r="W43" s="82">
        <f t="shared" si="35"/>
        <v>134</v>
      </c>
      <c r="X43" s="82">
        <f t="shared" si="35"/>
        <v>145</v>
      </c>
      <c r="Y43" s="82">
        <f t="shared" si="35"/>
        <v>115</v>
      </c>
      <c r="Z43" s="83">
        <f t="shared" si="35"/>
        <v>401</v>
      </c>
      <c r="AA43" s="81">
        <f t="shared" si="35"/>
        <v>0</v>
      </c>
      <c r="AB43" s="82">
        <f t="shared" si="35"/>
        <v>12</v>
      </c>
      <c r="AC43" s="82">
        <f t="shared" si="35"/>
        <v>132</v>
      </c>
      <c r="AD43" s="82">
        <f t="shared" si="35"/>
        <v>111</v>
      </c>
      <c r="AE43" s="82">
        <f t="shared" si="35"/>
        <v>146</v>
      </c>
      <c r="AF43" s="83">
        <f t="shared" si="35"/>
        <v>401</v>
      </c>
      <c r="AG43" s="17"/>
      <c r="AH43" s="84" t="s">
        <v>393</v>
      </c>
      <c r="AI43" s="105" t="s">
        <v>45</v>
      </c>
      <c r="AK43" s="42"/>
      <c r="AL43" s="42">
        <f t="shared" si="32"/>
        <v>0</v>
      </c>
      <c r="AM43" s="110"/>
      <c r="BS43" s="111"/>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111"/>
      <c r="CT43" s="110"/>
      <c r="CU43" s="111"/>
      <c r="CV43" s="60"/>
      <c r="CW43" s="60"/>
      <c r="CX43" s="60"/>
      <c r="CY43" s="60"/>
      <c r="CZ43" s="60"/>
      <c r="DA43" s="60"/>
      <c r="DB43" s="59">
        <f t="shared" si="33"/>
        <v>0</v>
      </c>
      <c r="DC43" s="30"/>
      <c r="DD43" s="60"/>
      <c r="DE43" s="60"/>
      <c r="DF43" s="60"/>
      <c r="DG43" s="60"/>
      <c r="DH43" s="60"/>
      <c r="DI43" s="60"/>
      <c r="DJ43" s="60"/>
      <c r="DK43" s="60"/>
      <c r="DL43" s="60"/>
      <c r="DM43" s="60"/>
      <c r="DN43" s="60"/>
      <c r="DO43" s="60"/>
      <c r="DP43" s="60"/>
      <c r="DQ43" s="60"/>
      <c r="DR43" s="60"/>
      <c r="DS43" s="60"/>
      <c r="DT43" s="60"/>
      <c r="DU43" s="111"/>
    </row>
    <row r="44" spans="2:125" ht="14.25" customHeight="1" thickBot="1" x14ac:dyDescent="0.25">
      <c r="B44" s="40"/>
      <c r="C44" s="97"/>
      <c r="D44" s="32"/>
      <c r="E44" s="33"/>
      <c r="F44" s="33"/>
      <c r="G44" s="34"/>
      <c r="H44" s="32"/>
      <c r="I44" s="32"/>
      <c r="J44" s="32"/>
      <c r="K44" s="32"/>
      <c r="L44" s="32"/>
      <c r="M44" s="32"/>
      <c r="N44" s="34"/>
      <c r="O44" s="19"/>
      <c r="P44" s="32"/>
      <c r="Q44" s="32"/>
      <c r="R44" s="32"/>
      <c r="S44" s="32"/>
      <c r="T44" s="32"/>
      <c r="U44" s="32"/>
      <c r="V44" s="32"/>
      <c r="W44" s="32"/>
      <c r="X44" s="32"/>
      <c r="Y44" s="32"/>
      <c r="Z44" s="32"/>
      <c r="AA44" s="32"/>
      <c r="AB44" s="32"/>
      <c r="AC44" s="32"/>
      <c r="AD44" s="32"/>
      <c r="AE44" s="32"/>
      <c r="AF44" s="32"/>
      <c r="AG44" s="19"/>
      <c r="AH44" s="98"/>
      <c r="AI44" s="98"/>
      <c r="AK44" s="42"/>
      <c r="AL44" s="43"/>
      <c r="AM44" s="110"/>
      <c r="BS44" s="111"/>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111"/>
      <c r="CT44" s="110"/>
      <c r="CU44" s="111"/>
      <c r="CV44" s="60"/>
      <c r="CW44" s="60"/>
      <c r="CX44" s="60"/>
      <c r="CY44" s="60"/>
      <c r="CZ44" s="60"/>
      <c r="DA44" s="60"/>
      <c r="DB44" s="60"/>
      <c r="DC44" s="30"/>
      <c r="DD44" s="60"/>
      <c r="DE44" s="60"/>
      <c r="DF44" s="60"/>
      <c r="DG44" s="60"/>
      <c r="DH44" s="60"/>
      <c r="DI44" s="60"/>
      <c r="DJ44" s="60"/>
      <c r="DK44" s="60"/>
      <c r="DL44" s="60"/>
      <c r="DM44" s="60"/>
      <c r="DN44" s="60"/>
      <c r="DO44" s="60"/>
      <c r="DP44" s="60"/>
      <c r="DQ44" s="60"/>
      <c r="DR44" s="60"/>
      <c r="DS44" s="60"/>
      <c r="DT44" s="60"/>
      <c r="DU44" s="111"/>
    </row>
    <row r="45" spans="2:125" ht="14.25" customHeight="1" thickBot="1" x14ac:dyDescent="0.25">
      <c r="B45" s="37" t="s">
        <v>422</v>
      </c>
      <c r="C45" s="38" t="s">
        <v>423</v>
      </c>
      <c r="D45" s="13"/>
      <c r="E45" s="39"/>
      <c r="F45" s="13"/>
      <c r="G45" s="13"/>
      <c r="H45" s="13"/>
      <c r="I45" s="13"/>
      <c r="J45" s="13"/>
      <c r="K45" s="13"/>
      <c r="L45" s="13"/>
      <c r="M45" s="13"/>
      <c r="N45" s="13"/>
      <c r="O45" s="13"/>
      <c r="P45" s="40"/>
      <c r="Q45" s="40"/>
      <c r="R45" s="40"/>
      <c r="S45" s="40"/>
      <c r="T45" s="40"/>
      <c r="U45" s="41"/>
      <c r="V45" s="41"/>
      <c r="W45" s="41"/>
      <c r="X45" s="41"/>
      <c r="Y45" s="41"/>
      <c r="Z45" s="41"/>
      <c r="AA45" s="41"/>
      <c r="AB45" s="41"/>
      <c r="AC45" s="41"/>
      <c r="AD45" s="41"/>
      <c r="AE45" s="41"/>
      <c r="AF45" s="41"/>
      <c r="AG45" s="17"/>
      <c r="AH45" s="102"/>
      <c r="AI45" s="102"/>
      <c r="AK45" s="42"/>
      <c r="AL45" s="43"/>
      <c r="AM45" s="106"/>
      <c r="BS45" s="108"/>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108"/>
      <c r="CT45" s="106"/>
      <c r="CU45" s="108"/>
      <c r="CV45" s="60"/>
      <c r="CW45" s="60"/>
      <c r="CX45" s="60"/>
      <c r="CY45" s="60"/>
      <c r="CZ45" s="60"/>
      <c r="DA45" s="60"/>
      <c r="DB45" s="60"/>
      <c r="DC45" s="30"/>
      <c r="DD45" s="60"/>
      <c r="DE45" s="60"/>
      <c r="DF45" s="60"/>
      <c r="DG45" s="60"/>
      <c r="DH45" s="60"/>
      <c r="DI45" s="60"/>
      <c r="DJ45" s="60"/>
      <c r="DK45" s="60"/>
      <c r="DL45" s="60"/>
      <c r="DM45" s="60"/>
      <c r="DN45" s="60"/>
      <c r="DO45" s="60"/>
      <c r="DP45" s="60"/>
      <c r="DQ45" s="60"/>
      <c r="DR45" s="60"/>
      <c r="DS45" s="60"/>
      <c r="DT45" s="60"/>
      <c r="DU45" s="108"/>
    </row>
    <row r="46" spans="2:125" ht="14.25" customHeight="1" x14ac:dyDescent="0.2">
      <c r="B46" s="44">
        <v>1</v>
      </c>
      <c r="C46" s="45" t="s">
        <v>42</v>
      </c>
      <c r="D46" s="46"/>
      <c r="E46" s="46" t="s">
        <v>44</v>
      </c>
      <c r="F46" s="47">
        <v>0</v>
      </c>
      <c r="G46" s="48">
        <v>13.208919997399001</v>
      </c>
      <c r="H46" s="49">
        <v>93.660793525656501</v>
      </c>
      <c r="I46" s="49">
        <v>358.38192446603801</v>
      </c>
      <c r="J46" s="49">
        <v>57.337118594382197</v>
      </c>
      <c r="K46" s="49">
        <v>17.457055701869201</v>
      </c>
      <c r="L46" s="49">
        <v>85.990120498999403</v>
      </c>
      <c r="M46" s="49">
        <v>12.783593199595501</v>
      </c>
      <c r="N46" s="50">
        <f>SUM(G46:M46)</f>
        <v>638.81952598393991</v>
      </c>
      <c r="O46" s="93"/>
      <c r="P46" s="48">
        <v>0</v>
      </c>
      <c r="Q46" s="49">
        <v>0</v>
      </c>
      <c r="R46" s="49">
        <v>0</v>
      </c>
      <c r="S46" s="49">
        <v>638.81952598394003</v>
      </c>
      <c r="T46" s="50">
        <f t="shared" ref="T46:T51" si="36">+SUM(P46:S46)</f>
        <v>638.81952598394003</v>
      </c>
      <c r="U46" s="48">
        <v>0</v>
      </c>
      <c r="V46" s="49">
        <v>0</v>
      </c>
      <c r="W46" s="49">
        <v>166.64990174638621</v>
      </c>
      <c r="X46" s="49">
        <v>122.06857789923842</v>
      </c>
      <c r="Y46" s="49">
        <v>350.101046338316</v>
      </c>
      <c r="Z46" s="52">
        <f t="shared" ref="Z46:Z51" si="37">+SUM(U46:Y46)</f>
        <v>638.81952598394059</v>
      </c>
      <c r="AA46" s="48">
        <v>0</v>
      </c>
      <c r="AB46" s="49">
        <v>0</v>
      </c>
      <c r="AC46" s="49">
        <v>97.398030627394689</v>
      </c>
      <c r="AD46" s="49">
        <v>160.23691819098048</v>
      </c>
      <c r="AE46" s="49">
        <v>381.18457716556497</v>
      </c>
      <c r="AF46" s="52">
        <f t="shared" ref="AF46:AF51" si="38">+SUM(AA46:AE46)</f>
        <v>638.81952598394014</v>
      </c>
      <c r="AG46" s="17"/>
      <c r="AH46" s="53"/>
      <c r="AI46" s="54" t="s">
        <v>45</v>
      </c>
      <c r="AK46" s="42">
        <f t="shared" ref="AK46:AK51" si="39" xml:space="preserve"> IF( SUM( BT46:CR46 ) = 0, 0, $BT$5 )</f>
        <v>0</v>
      </c>
      <c r="AL46" s="42" t="str">
        <f t="shared" ref="AL46:AL52" si="40" xml:space="preserve"> IF( DB46 = 0, 0, AI46)</f>
        <v>Column N,T, Z &amp; AF should all be equal</v>
      </c>
      <c r="AM46" s="106"/>
      <c r="BS46" s="108"/>
      <c r="BT46" s="59">
        <f>IF('[1]Validation flags'!$H$3=1,0, IF( ISNUMBER(G46), 0, 1 ))</f>
        <v>0</v>
      </c>
      <c r="BU46" s="59">
        <f>IF('[1]Validation flags'!$H$3=1,0, IF( ISNUMBER(H46), 0, 1 ))</f>
        <v>0</v>
      </c>
      <c r="BV46" s="59">
        <f>IF('[1]Validation flags'!$H$3=1,0, IF( ISNUMBER(I46), 0, 1 ))</f>
        <v>0</v>
      </c>
      <c r="BW46" s="59">
        <f>IF('[1]Validation flags'!$H$3=1,0, IF( ISNUMBER(J46), 0, 1 ))</f>
        <v>0</v>
      </c>
      <c r="BX46" s="59">
        <f>IF('[1]Validation flags'!$H$3=1,0, IF( ISNUMBER(K46), 0, 1 ))</f>
        <v>0</v>
      </c>
      <c r="BY46" s="59">
        <f>IF('[1]Validation flags'!$H$3=1,0, IF( ISNUMBER(L46), 0, 1 ))</f>
        <v>0</v>
      </c>
      <c r="BZ46" s="59">
        <f>IF('[1]Validation flags'!$H$3=1,0, IF( ISNUMBER(M46), 0, 1 ))</f>
        <v>0</v>
      </c>
      <c r="CA46" s="30"/>
      <c r="CB46" s="30"/>
      <c r="CC46" s="59">
        <f>IF('[1]Validation flags'!$H$3=1,0, IF( ISNUMBER(P46), 0, 1 ))</f>
        <v>0</v>
      </c>
      <c r="CD46" s="59">
        <f>IF('[1]Validation flags'!$H$3=1,0, IF( ISNUMBER(Q46), 0, 1 ))</f>
        <v>0</v>
      </c>
      <c r="CE46" s="59">
        <f>IF('[1]Validation flags'!$H$3=1,0, IF( ISNUMBER(R46), 0, 1 ))</f>
        <v>0</v>
      </c>
      <c r="CF46" s="59">
        <f>IF('[1]Validation flags'!$H$3=1,0, IF( ISNUMBER(S46), 0, 1 ))</f>
        <v>0</v>
      </c>
      <c r="CG46" s="30"/>
      <c r="CH46" s="59">
        <f>IF('[1]Validation flags'!$H$3=1,0, IF( ISNUMBER(U46), 0, 1 ))</f>
        <v>0</v>
      </c>
      <c r="CI46" s="59">
        <f>IF('[1]Validation flags'!$H$3=1,0, IF( ISNUMBER(V46), 0, 1 ))</f>
        <v>0</v>
      </c>
      <c r="CJ46" s="59">
        <f>IF('[1]Validation flags'!$H$3=1,0, IF( ISNUMBER(W46), 0, 1 ))</f>
        <v>0</v>
      </c>
      <c r="CK46" s="59">
        <f>IF('[1]Validation flags'!$H$3=1,0, IF( ISNUMBER(X46), 0, 1 ))</f>
        <v>0</v>
      </c>
      <c r="CL46" s="59">
        <f>IF('[1]Validation flags'!$H$3=1,0, IF( ISNUMBER(Y46), 0, 1 ))</f>
        <v>0</v>
      </c>
      <c r="CM46" s="30"/>
      <c r="CN46" s="59">
        <f>IF('[1]Validation flags'!$H$3=1,0, IF( ISNUMBER(AA46), 0, 1 ))</f>
        <v>0</v>
      </c>
      <c r="CO46" s="59">
        <f>IF('[1]Validation flags'!$H$3=1,0, IF( ISNUMBER(AB46), 0, 1 ))</f>
        <v>0</v>
      </c>
      <c r="CP46" s="59">
        <f>IF('[1]Validation flags'!$H$3=1,0, IF( ISNUMBER(AC46), 0, 1 ))</f>
        <v>0</v>
      </c>
      <c r="CQ46" s="59">
        <f>IF('[1]Validation flags'!$H$3=1,0, IF( ISNUMBER(AD46), 0, 1 ))</f>
        <v>0</v>
      </c>
      <c r="CR46" s="59">
        <f>IF('[1]Validation flags'!$H$3=1,0, IF( ISNUMBER(AE46), 0, 1 ))</f>
        <v>0</v>
      </c>
      <c r="CS46" s="108"/>
      <c r="CT46" s="106"/>
      <c r="CU46" s="108"/>
      <c r="CV46" s="60"/>
      <c r="CW46" s="60"/>
      <c r="CX46" s="60"/>
      <c r="CY46" s="60"/>
      <c r="CZ46" s="60"/>
      <c r="DA46" s="60"/>
      <c r="DB46" s="59">
        <f t="shared" ref="DB46:DB52" si="41">IF(AND(N46=AF46,Z46=AF46,T46=AF46),0,1)</f>
        <v>1</v>
      </c>
      <c r="DC46" s="30"/>
      <c r="DD46" s="60"/>
      <c r="DE46" s="60"/>
      <c r="DF46" s="60"/>
      <c r="DG46" s="60"/>
      <c r="DH46" s="60"/>
      <c r="DI46" s="60"/>
      <c r="DJ46" s="60"/>
      <c r="DK46" s="60"/>
      <c r="DL46" s="60"/>
      <c r="DM46" s="60"/>
      <c r="DN46" s="60"/>
      <c r="DO46" s="60"/>
      <c r="DP46" s="60"/>
      <c r="DQ46" s="60"/>
      <c r="DR46" s="60"/>
      <c r="DS46" s="60"/>
      <c r="DT46" s="60"/>
      <c r="DU46" s="108"/>
    </row>
    <row r="47" spans="2:125" ht="14.25" customHeight="1" x14ac:dyDescent="0.2">
      <c r="B47" s="61">
        <v>2</v>
      </c>
      <c r="C47" s="62" t="s">
        <v>71</v>
      </c>
      <c r="D47" s="63"/>
      <c r="E47" s="63" t="s">
        <v>44</v>
      </c>
      <c r="F47" s="64">
        <v>0</v>
      </c>
      <c r="G47" s="65">
        <v>0</v>
      </c>
      <c r="H47" s="65">
        <v>0</v>
      </c>
      <c r="I47" s="65">
        <v>412.29738685745798</v>
      </c>
      <c r="J47" s="65">
        <v>22.285472093229099</v>
      </c>
      <c r="K47" s="65">
        <v>0</v>
      </c>
      <c r="L47" s="65">
        <v>109.547773028385</v>
      </c>
      <c r="M47" s="65">
        <v>91.960355196935893</v>
      </c>
      <c r="N47" s="66">
        <f t="shared" ref="N47:N52" si="42">SUM(G47:M47)</f>
        <v>636.09098717600796</v>
      </c>
      <c r="O47" s="93"/>
      <c r="P47" s="67">
        <v>0</v>
      </c>
      <c r="Q47" s="65">
        <v>0</v>
      </c>
      <c r="R47" s="65">
        <v>66.377625634479799</v>
      </c>
      <c r="S47" s="65">
        <v>569.713361541528</v>
      </c>
      <c r="T47" s="66">
        <f t="shared" si="36"/>
        <v>636.09098717600784</v>
      </c>
      <c r="U47" s="67">
        <v>0</v>
      </c>
      <c r="V47" s="65">
        <v>0</v>
      </c>
      <c r="W47" s="65">
        <v>218.68895895120809</v>
      </c>
      <c r="X47" s="65">
        <v>417.40202822479989</v>
      </c>
      <c r="Y47" s="65">
        <v>0</v>
      </c>
      <c r="Z47" s="68">
        <f t="shared" si="37"/>
        <v>636.09098717600796</v>
      </c>
      <c r="AA47" s="67">
        <v>0</v>
      </c>
      <c r="AB47" s="65">
        <v>0</v>
      </c>
      <c r="AC47" s="65">
        <v>312.57270353309099</v>
      </c>
      <c r="AD47" s="65">
        <v>305.2039907356546</v>
      </c>
      <c r="AE47" s="65">
        <v>18.314292907262502</v>
      </c>
      <c r="AF47" s="68">
        <f t="shared" si="38"/>
        <v>636.09098717600807</v>
      </c>
      <c r="AG47" s="17"/>
      <c r="AH47" s="69"/>
      <c r="AI47" s="70" t="s">
        <v>45</v>
      </c>
      <c r="AK47" s="42">
        <f t="shared" si="39"/>
        <v>0</v>
      </c>
      <c r="AL47" s="42">
        <f t="shared" si="40"/>
        <v>0</v>
      </c>
      <c r="AM47" s="106"/>
      <c r="BS47" s="108"/>
      <c r="BT47" s="59">
        <f>IF('[1]Validation flags'!$H$3=1,0, IF( ISNUMBER(G47), 0, 1 ))</f>
        <v>0</v>
      </c>
      <c r="BU47" s="59">
        <f>IF('[1]Validation flags'!$H$3=1,0, IF( ISNUMBER(H47), 0, 1 ))</f>
        <v>0</v>
      </c>
      <c r="BV47" s="59">
        <f>IF('[1]Validation flags'!$H$3=1,0, IF( ISNUMBER(I47), 0, 1 ))</f>
        <v>0</v>
      </c>
      <c r="BW47" s="59">
        <f>IF('[1]Validation flags'!$H$3=1,0, IF( ISNUMBER(J47), 0, 1 ))</f>
        <v>0</v>
      </c>
      <c r="BX47" s="59">
        <f>IF('[1]Validation flags'!$H$3=1,0, IF( ISNUMBER(K47), 0, 1 ))</f>
        <v>0</v>
      </c>
      <c r="BY47" s="59">
        <f>IF('[1]Validation flags'!$H$3=1,0, IF( ISNUMBER(L47), 0, 1 ))</f>
        <v>0</v>
      </c>
      <c r="BZ47" s="59">
        <f>IF('[1]Validation flags'!$H$3=1,0, IF( ISNUMBER(M47), 0, 1 ))</f>
        <v>0</v>
      </c>
      <c r="CA47" s="30"/>
      <c r="CB47" s="30"/>
      <c r="CC47" s="59">
        <f>IF('[1]Validation flags'!$H$3=1,0, IF( ISNUMBER(P47), 0, 1 ))</f>
        <v>0</v>
      </c>
      <c r="CD47" s="59">
        <f>IF('[1]Validation flags'!$H$3=1,0, IF( ISNUMBER(Q47), 0, 1 ))</f>
        <v>0</v>
      </c>
      <c r="CE47" s="59">
        <f>IF('[1]Validation flags'!$H$3=1,0, IF( ISNUMBER(R47), 0, 1 ))</f>
        <v>0</v>
      </c>
      <c r="CF47" s="59">
        <f>IF('[1]Validation flags'!$H$3=1,0, IF( ISNUMBER(S47), 0, 1 ))</f>
        <v>0</v>
      </c>
      <c r="CG47" s="30"/>
      <c r="CH47" s="59">
        <f>IF('[1]Validation flags'!$H$3=1,0, IF( ISNUMBER(U47), 0, 1 ))</f>
        <v>0</v>
      </c>
      <c r="CI47" s="59">
        <f>IF('[1]Validation flags'!$H$3=1,0, IF( ISNUMBER(V47), 0, 1 ))</f>
        <v>0</v>
      </c>
      <c r="CJ47" s="59">
        <f>IF('[1]Validation flags'!$H$3=1,0, IF( ISNUMBER(W47), 0, 1 ))</f>
        <v>0</v>
      </c>
      <c r="CK47" s="59">
        <f>IF('[1]Validation flags'!$H$3=1,0, IF( ISNUMBER(X47), 0, 1 ))</f>
        <v>0</v>
      </c>
      <c r="CL47" s="59">
        <f>IF('[1]Validation flags'!$H$3=1,0, IF( ISNUMBER(Y47), 0, 1 ))</f>
        <v>0</v>
      </c>
      <c r="CM47" s="30"/>
      <c r="CN47" s="59">
        <f>IF('[1]Validation flags'!$H$3=1,0, IF( ISNUMBER(AA47), 0, 1 ))</f>
        <v>0</v>
      </c>
      <c r="CO47" s="59">
        <f>IF('[1]Validation flags'!$H$3=1,0, IF( ISNUMBER(AB47), 0, 1 ))</f>
        <v>0</v>
      </c>
      <c r="CP47" s="59">
        <f>IF('[1]Validation flags'!$H$3=1,0, IF( ISNUMBER(AC47), 0, 1 ))</f>
        <v>0</v>
      </c>
      <c r="CQ47" s="59">
        <f>IF('[1]Validation flags'!$H$3=1,0, IF( ISNUMBER(AD47), 0, 1 ))</f>
        <v>0</v>
      </c>
      <c r="CR47" s="59">
        <f>IF('[1]Validation flags'!$H$3=1,0, IF( ISNUMBER(AE47), 0, 1 ))</f>
        <v>0</v>
      </c>
      <c r="CS47" s="108"/>
      <c r="CT47" s="106"/>
      <c r="CU47" s="108"/>
      <c r="CV47" s="60"/>
      <c r="CW47" s="60"/>
      <c r="CX47" s="60"/>
      <c r="CY47" s="60"/>
      <c r="CZ47" s="60"/>
      <c r="DA47" s="60"/>
      <c r="DB47" s="59">
        <f t="shared" si="41"/>
        <v>0</v>
      </c>
      <c r="DC47" s="30"/>
      <c r="DD47" s="60"/>
      <c r="DE47" s="60"/>
      <c r="DF47" s="60"/>
      <c r="DG47" s="60"/>
      <c r="DH47" s="60"/>
      <c r="DI47" s="60"/>
      <c r="DJ47" s="60"/>
      <c r="DK47" s="60"/>
      <c r="DL47" s="60"/>
      <c r="DM47" s="60"/>
      <c r="DN47" s="60"/>
      <c r="DO47" s="60"/>
      <c r="DP47" s="60"/>
      <c r="DQ47" s="60"/>
      <c r="DR47" s="60"/>
      <c r="DS47" s="60"/>
      <c r="DT47" s="60"/>
      <c r="DU47" s="108"/>
    </row>
    <row r="48" spans="2:125" ht="14.25" customHeight="1" x14ac:dyDescent="0.2">
      <c r="B48" s="61">
        <v>3</v>
      </c>
      <c r="C48" s="62" t="s">
        <v>98</v>
      </c>
      <c r="D48" s="63"/>
      <c r="E48" s="63" t="s">
        <v>44</v>
      </c>
      <c r="F48" s="64">
        <v>0</v>
      </c>
      <c r="G48" s="65">
        <v>0</v>
      </c>
      <c r="H48" s="65">
        <v>542.55370960649202</v>
      </c>
      <c r="I48" s="65">
        <v>2455.00166970698</v>
      </c>
      <c r="J48" s="65">
        <v>142.56523961588499</v>
      </c>
      <c r="K48" s="65">
        <v>73.235819289355007</v>
      </c>
      <c r="L48" s="65">
        <v>1302.7557020740101</v>
      </c>
      <c r="M48" s="65">
        <v>2407.2426788513799</v>
      </c>
      <c r="N48" s="66">
        <f t="shared" si="42"/>
        <v>6923.3548191441023</v>
      </c>
      <c r="O48" s="93"/>
      <c r="P48" s="67">
        <v>291.48813596542601</v>
      </c>
      <c r="Q48" s="65">
        <v>999.04570183338706</v>
      </c>
      <c r="R48" s="65">
        <v>629.94691936030199</v>
      </c>
      <c r="S48" s="65">
        <v>5002.8740619849896</v>
      </c>
      <c r="T48" s="66">
        <f t="shared" si="36"/>
        <v>6923.3548191441041</v>
      </c>
      <c r="U48" s="67">
        <v>0</v>
      </c>
      <c r="V48" s="65">
        <v>288.25070911945198</v>
      </c>
      <c r="W48" s="65">
        <v>3533.4022922967351</v>
      </c>
      <c r="X48" s="65">
        <v>3101.7018177279178</v>
      </c>
      <c r="Y48" s="65">
        <v>0</v>
      </c>
      <c r="Z48" s="68">
        <f t="shared" si="37"/>
        <v>6923.354819144105</v>
      </c>
      <c r="AA48" s="67">
        <v>0</v>
      </c>
      <c r="AB48" s="65">
        <v>354.6075558795132</v>
      </c>
      <c r="AC48" s="65">
        <v>3230.0303531701502</v>
      </c>
      <c r="AD48" s="65">
        <v>3100.1886937358113</v>
      </c>
      <c r="AE48" s="65">
        <v>238.52821635863299</v>
      </c>
      <c r="AF48" s="68">
        <f t="shared" si="38"/>
        <v>6923.3548191441078</v>
      </c>
      <c r="AG48" s="17"/>
      <c r="AH48" s="69"/>
      <c r="AI48" s="70" t="s">
        <v>45</v>
      </c>
      <c r="AK48" s="42">
        <f t="shared" si="39"/>
        <v>0</v>
      </c>
      <c r="AL48" s="42" t="str">
        <f t="shared" si="40"/>
        <v>Column N,T, Z &amp; AF should all be equal</v>
      </c>
      <c r="AM48" s="112"/>
      <c r="BS48" s="113"/>
      <c r="BT48" s="59">
        <f>IF('[1]Validation flags'!$H$3=1,0, IF( ISNUMBER(G48), 0, 1 ))</f>
        <v>0</v>
      </c>
      <c r="BU48" s="59">
        <f>IF('[1]Validation flags'!$H$3=1,0, IF( ISNUMBER(H48), 0, 1 ))</f>
        <v>0</v>
      </c>
      <c r="BV48" s="59">
        <f>IF('[1]Validation flags'!$H$3=1,0, IF( ISNUMBER(I48), 0, 1 ))</f>
        <v>0</v>
      </c>
      <c r="BW48" s="59">
        <f>IF('[1]Validation flags'!$H$3=1,0, IF( ISNUMBER(J48), 0, 1 ))</f>
        <v>0</v>
      </c>
      <c r="BX48" s="59">
        <f>IF('[1]Validation flags'!$H$3=1,0, IF( ISNUMBER(K48), 0, 1 ))</f>
        <v>0</v>
      </c>
      <c r="BY48" s="59">
        <f>IF('[1]Validation flags'!$H$3=1,0, IF( ISNUMBER(L48), 0, 1 ))</f>
        <v>0</v>
      </c>
      <c r="BZ48" s="59">
        <f>IF('[1]Validation flags'!$H$3=1,0, IF( ISNUMBER(M48), 0, 1 ))</f>
        <v>0</v>
      </c>
      <c r="CA48" s="30"/>
      <c r="CB48" s="30"/>
      <c r="CC48" s="59">
        <f>IF('[1]Validation flags'!$H$3=1,0, IF( ISNUMBER(P48), 0, 1 ))</f>
        <v>0</v>
      </c>
      <c r="CD48" s="59">
        <f>IF('[1]Validation flags'!$H$3=1,0, IF( ISNUMBER(Q48), 0, 1 ))</f>
        <v>0</v>
      </c>
      <c r="CE48" s="59">
        <f>IF('[1]Validation flags'!$H$3=1,0, IF( ISNUMBER(R48), 0, 1 ))</f>
        <v>0</v>
      </c>
      <c r="CF48" s="59">
        <f>IF('[1]Validation flags'!$H$3=1,0, IF( ISNUMBER(S48), 0, 1 ))</f>
        <v>0</v>
      </c>
      <c r="CG48" s="30"/>
      <c r="CH48" s="59">
        <f>IF('[1]Validation flags'!$H$3=1,0, IF( ISNUMBER(U48), 0, 1 ))</f>
        <v>0</v>
      </c>
      <c r="CI48" s="59">
        <f>IF('[1]Validation flags'!$H$3=1,0, IF( ISNUMBER(V48), 0, 1 ))</f>
        <v>0</v>
      </c>
      <c r="CJ48" s="59">
        <f>IF('[1]Validation flags'!$H$3=1,0, IF( ISNUMBER(W48), 0, 1 ))</f>
        <v>0</v>
      </c>
      <c r="CK48" s="59">
        <f>IF('[1]Validation flags'!$H$3=1,0, IF( ISNUMBER(X48), 0, 1 ))</f>
        <v>0</v>
      </c>
      <c r="CL48" s="59">
        <f>IF('[1]Validation flags'!$H$3=1,0, IF( ISNUMBER(Y48), 0, 1 ))</f>
        <v>0</v>
      </c>
      <c r="CM48" s="30"/>
      <c r="CN48" s="59">
        <f>IF('[1]Validation flags'!$H$3=1,0, IF( ISNUMBER(AA48), 0, 1 ))</f>
        <v>0</v>
      </c>
      <c r="CO48" s="59">
        <f>IF('[1]Validation flags'!$H$3=1,0, IF( ISNUMBER(AB48), 0, 1 ))</f>
        <v>0</v>
      </c>
      <c r="CP48" s="59">
        <f>IF('[1]Validation flags'!$H$3=1,0, IF( ISNUMBER(AC48), 0, 1 ))</f>
        <v>0</v>
      </c>
      <c r="CQ48" s="59">
        <f>IF('[1]Validation flags'!$H$3=1,0, IF( ISNUMBER(AD48), 0, 1 ))</f>
        <v>0</v>
      </c>
      <c r="CR48" s="59">
        <f>IF('[1]Validation flags'!$H$3=1,0, IF( ISNUMBER(AE48), 0, 1 ))</f>
        <v>0</v>
      </c>
      <c r="CS48" s="113"/>
      <c r="CT48" s="112"/>
      <c r="CU48" s="113"/>
      <c r="CV48" s="60"/>
      <c r="CW48" s="60"/>
      <c r="CX48" s="60"/>
      <c r="CY48" s="60"/>
      <c r="CZ48" s="60"/>
      <c r="DA48" s="60"/>
      <c r="DB48" s="59">
        <f t="shared" si="41"/>
        <v>1</v>
      </c>
      <c r="DC48" s="30"/>
      <c r="DD48" s="60"/>
      <c r="DE48" s="60"/>
      <c r="DF48" s="60"/>
      <c r="DG48" s="60"/>
      <c r="DH48" s="60"/>
      <c r="DI48" s="60"/>
      <c r="DJ48" s="60"/>
      <c r="DK48" s="60"/>
      <c r="DL48" s="60"/>
      <c r="DM48" s="60"/>
      <c r="DN48" s="60"/>
      <c r="DO48" s="60"/>
      <c r="DP48" s="60"/>
      <c r="DQ48" s="60"/>
      <c r="DR48" s="60"/>
      <c r="DS48" s="60"/>
      <c r="DT48" s="60"/>
      <c r="DU48" s="113"/>
    </row>
    <row r="49" spans="2:125" ht="14.25" customHeight="1" x14ac:dyDescent="0.2">
      <c r="B49" s="61">
        <v>4</v>
      </c>
      <c r="C49" s="62" t="s">
        <v>125</v>
      </c>
      <c r="D49" s="63"/>
      <c r="E49" s="63" t="s">
        <v>44</v>
      </c>
      <c r="F49" s="64">
        <v>0</v>
      </c>
      <c r="G49" s="65">
        <v>0</v>
      </c>
      <c r="H49" s="65">
        <v>1846.1940440595699</v>
      </c>
      <c r="I49" s="65">
        <v>2514.1928901328101</v>
      </c>
      <c r="J49" s="65">
        <v>167.30605141788001</v>
      </c>
      <c r="K49" s="65">
        <v>2435.5473174200301</v>
      </c>
      <c r="L49" s="65">
        <v>1223.8360324929999</v>
      </c>
      <c r="M49" s="65">
        <v>9744.7239065701306</v>
      </c>
      <c r="N49" s="66">
        <f t="shared" si="42"/>
        <v>17931.800242093421</v>
      </c>
      <c r="O49" s="93"/>
      <c r="P49" s="67">
        <v>2741.189475644052</v>
      </c>
      <c r="Q49" s="65">
        <v>5768.4827441605039</v>
      </c>
      <c r="R49" s="65">
        <v>2408.6514382221239</v>
      </c>
      <c r="S49" s="65">
        <v>7013.4765840667296</v>
      </c>
      <c r="T49" s="66">
        <f t="shared" si="36"/>
        <v>17931.800242093406</v>
      </c>
      <c r="U49" s="67">
        <v>0</v>
      </c>
      <c r="V49" s="65">
        <v>628.58424192558596</v>
      </c>
      <c r="W49" s="65">
        <v>8691.5833396431699</v>
      </c>
      <c r="X49" s="65">
        <v>8611.6326605246522</v>
      </c>
      <c r="Y49" s="65">
        <v>0</v>
      </c>
      <c r="Z49" s="68">
        <f t="shared" si="37"/>
        <v>17931.800242093406</v>
      </c>
      <c r="AA49" s="67">
        <v>0</v>
      </c>
      <c r="AB49" s="65">
        <v>0</v>
      </c>
      <c r="AC49" s="65">
        <v>11829.795169437457</v>
      </c>
      <c r="AD49" s="65">
        <v>5116.2823307449462</v>
      </c>
      <c r="AE49" s="65">
        <v>985.72274191100803</v>
      </c>
      <c r="AF49" s="68">
        <f t="shared" si="38"/>
        <v>17931.800242093414</v>
      </c>
      <c r="AG49" s="17"/>
      <c r="AH49" s="69"/>
      <c r="AI49" s="70" t="s">
        <v>45</v>
      </c>
      <c r="AK49" s="42">
        <f t="shared" si="39"/>
        <v>0</v>
      </c>
      <c r="AL49" s="42">
        <f t="shared" si="40"/>
        <v>0</v>
      </c>
      <c r="AM49" s="112"/>
      <c r="BS49" s="113"/>
      <c r="BT49" s="59">
        <f>IF('[1]Validation flags'!$H$3=1,0, IF( ISNUMBER(G49), 0, 1 ))</f>
        <v>0</v>
      </c>
      <c r="BU49" s="59">
        <f>IF('[1]Validation flags'!$H$3=1,0, IF( ISNUMBER(H49), 0, 1 ))</f>
        <v>0</v>
      </c>
      <c r="BV49" s="59">
        <f>IF('[1]Validation flags'!$H$3=1,0, IF( ISNUMBER(I49), 0, 1 ))</f>
        <v>0</v>
      </c>
      <c r="BW49" s="59">
        <f>IF('[1]Validation flags'!$H$3=1,0, IF( ISNUMBER(J49), 0, 1 ))</f>
        <v>0</v>
      </c>
      <c r="BX49" s="59">
        <f>IF('[1]Validation flags'!$H$3=1,0, IF( ISNUMBER(K49), 0, 1 ))</f>
        <v>0</v>
      </c>
      <c r="BY49" s="59">
        <f>IF('[1]Validation flags'!$H$3=1,0, IF( ISNUMBER(L49), 0, 1 ))</f>
        <v>0</v>
      </c>
      <c r="BZ49" s="59">
        <f>IF('[1]Validation flags'!$H$3=1,0, IF( ISNUMBER(M49), 0, 1 ))</f>
        <v>0</v>
      </c>
      <c r="CA49" s="30"/>
      <c r="CB49" s="30"/>
      <c r="CC49" s="59">
        <f>IF('[1]Validation flags'!$H$3=1,0, IF( ISNUMBER(P49), 0, 1 ))</f>
        <v>0</v>
      </c>
      <c r="CD49" s="59">
        <f>IF('[1]Validation flags'!$H$3=1,0, IF( ISNUMBER(Q49), 0, 1 ))</f>
        <v>0</v>
      </c>
      <c r="CE49" s="59">
        <f>IF('[1]Validation flags'!$H$3=1,0, IF( ISNUMBER(R49), 0, 1 ))</f>
        <v>0</v>
      </c>
      <c r="CF49" s="59">
        <f>IF('[1]Validation flags'!$H$3=1,0, IF( ISNUMBER(S49), 0, 1 ))</f>
        <v>0</v>
      </c>
      <c r="CG49" s="30"/>
      <c r="CH49" s="59">
        <f>IF('[1]Validation flags'!$H$3=1,0, IF( ISNUMBER(U49), 0, 1 ))</f>
        <v>0</v>
      </c>
      <c r="CI49" s="59">
        <f>IF('[1]Validation flags'!$H$3=1,0, IF( ISNUMBER(V49), 0, 1 ))</f>
        <v>0</v>
      </c>
      <c r="CJ49" s="59">
        <f>IF('[1]Validation flags'!$H$3=1,0, IF( ISNUMBER(W49), 0, 1 ))</f>
        <v>0</v>
      </c>
      <c r="CK49" s="59">
        <f>IF('[1]Validation flags'!$H$3=1,0, IF( ISNUMBER(X49), 0, 1 ))</f>
        <v>0</v>
      </c>
      <c r="CL49" s="59">
        <f>IF('[1]Validation flags'!$H$3=1,0, IF( ISNUMBER(Y49), 0, 1 ))</f>
        <v>0</v>
      </c>
      <c r="CM49" s="30"/>
      <c r="CN49" s="59">
        <f>IF('[1]Validation flags'!$H$3=1,0, IF( ISNUMBER(AA49), 0, 1 ))</f>
        <v>0</v>
      </c>
      <c r="CO49" s="59">
        <f>IF('[1]Validation flags'!$H$3=1,0, IF( ISNUMBER(AB49), 0, 1 ))</f>
        <v>0</v>
      </c>
      <c r="CP49" s="59">
        <f>IF('[1]Validation flags'!$H$3=1,0, IF( ISNUMBER(AC49), 0, 1 ))</f>
        <v>0</v>
      </c>
      <c r="CQ49" s="59">
        <f>IF('[1]Validation flags'!$H$3=1,0, IF( ISNUMBER(AD49), 0, 1 ))</f>
        <v>0</v>
      </c>
      <c r="CR49" s="59">
        <f>IF('[1]Validation flags'!$H$3=1,0, IF( ISNUMBER(AE49), 0, 1 ))</f>
        <v>0</v>
      </c>
      <c r="CS49" s="113"/>
      <c r="CT49" s="112"/>
      <c r="CU49" s="113"/>
      <c r="CV49" s="60"/>
      <c r="CW49" s="60"/>
      <c r="CX49" s="60"/>
      <c r="CY49" s="60"/>
      <c r="CZ49" s="60"/>
      <c r="DA49" s="60"/>
      <c r="DB49" s="59">
        <f t="shared" si="41"/>
        <v>0</v>
      </c>
      <c r="DC49" s="30"/>
      <c r="DD49" s="60"/>
      <c r="DE49" s="60"/>
      <c r="DF49" s="60"/>
      <c r="DG49" s="60"/>
      <c r="DH49" s="60"/>
      <c r="DI49" s="60"/>
      <c r="DJ49" s="60"/>
      <c r="DK49" s="60"/>
      <c r="DL49" s="60"/>
      <c r="DM49" s="60"/>
      <c r="DN49" s="60"/>
      <c r="DO49" s="60"/>
      <c r="DP49" s="60"/>
      <c r="DQ49" s="60"/>
      <c r="DR49" s="60"/>
      <c r="DS49" s="60"/>
      <c r="DT49" s="60"/>
      <c r="DU49" s="113"/>
    </row>
    <row r="50" spans="2:125" ht="14.25" customHeight="1" x14ac:dyDescent="0.2">
      <c r="B50" s="74">
        <v>5</v>
      </c>
      <c r="C50" s="75" t="s">
        <v>152</v>
      </c>
      <c r="D50" s="76"/>
      <c r="E50" s="76" t="s">
        <v>44</v>
      </c>
      <c r="F50" s="77">
        <v>0</v>
      </c>
      <c r="G50" s="65">
        <v>0</v>
      </c>
      <c r="H50" s="65">
        <v>1494.1351463609899</v>
      </c>
      <c r="I50" s="65">
        <v>861.26895737893403</v>
      </c>
      <c r="J50" s="65">
        <v>2192.3691229349201</v>
      </c>
      <c r="K50" s="65">
        <v>9903.0782674697803</v>
      </c>
      <c r="L50" s="65">
        <v>0</v>
      </c>
      <c r="M50" s="65">
        <v>13697.9327327714</v>
      </c>
      <c r="N50" s="66">
        <f t="shared" si="42"/>
        <v>28148.784226916025</v>
      </c>
      <c r="O50" s="93"/>
      <c r="P50" s="67">
        <v>5220.0232347277997</v>
      </c>
      <c r="Q50" s="65">
        <v>6425.3380765727097</v>
      </c>
      <c r="R50" s="65">
        <v>9048.575969588439</v>
      </c>
      <c r="S50" s="65">
        <v>7454.8469460270599</v>
      </c>
      <c r="T50" s="66">
        <f t="shared" si="36"/>
        <v>28148.784226916006</v>
      </c>
      <c r="U50" s="67">
        <v>0</v>
      </c>
      <c r="V50" s="65">
        <v>984.73841444623497</v>
      </c>
      <c r="W50" s="65">
        <v>13632.361712769125</v>
      </c>
      <c r="X50" s="65">
        <v>13531.684099700622</v>
      </c>
      <c r="Y50" s="65">
        <v>0</v>
      </c>
      <c r="Z50" s="68">
        <f t="shared" si="37"/>
        <v>28148.784226915981</v>
      </c>
      <c r="AA50" s="67">
        <v>0</v>
      </c>
      <c r="AB50" s="65">
        <v>4788.8953708243198</v>
      </c>
      <c r="AC50" s="65">
        <v>8743.8989688820766</v>
      </c>
      <c r="AD50" s="65">
        <v>10913.699066630237</v>
      </c>
      <c r="AE50" s="65">
        <v>3702.2908205793701</v>
      </c>
      <c r="AF50" s="68">
        <f t="shared" si="38"/>
        <v>28148.784226916003</v>
      </c>
      <c r="AG50" s="17"/>
      <c r="AH50" s="69"/>
      <c r="AI50" s="70" t="s">
        <v>45</v>
      </c>
      <c r="AK50" s="42">
        <f t="shared" si="39"/>
        <v>0</v>
      </c>
      <c r="AL50" s="42">
        <f t="shared" si="40"/>
        <v>0</v>
      </c>
      <c r="AM50" s="112"/>
      <c r="BS50" s="113"/>
      <c r="BT50" s="59">
        <f>IF('[1]Validation flags'!$H$3=1,0, IF( ISNUMBER(G50), 0, 1 ))</f>
        <v>0</v>
      </c>
      <c r="BU50" s="59">
        <f>IF('[1]Validation flags'!$H$3=1,0, IF( ISNUMBER(H50), 0, 1 ))</f>
        <v>0</v>
      </c>
      <c r="BV50" s="59">
        <f>IF('[1]Validation flags'!$H$3=1,0, IF( ISNUMBER(I50), 0, 1 ))</f>
        <v>0</v>
      </c>
      <c r="BW50" s="59">
        <f>IF('[1]Validation flags'!$H$3=1,0, IF( ISNUMBER(J50), 0, 1 ))</f>
        <v>0</v>
      </c>
      <c r="BX50" s="59">
        <f>IF('[1]Validation flags'!$H$3=1,0, IF( ISNUMBER(K50), 0, 1 ))</f>
        <v>0</v>
      </c>
      <c r="BY50" s="59">
        <f>IF('[1]Validation flags'!$H$3=1,0, IF( ISNUMBER(L50), 0, 1 ))</f>
        <v>0</v>
      </c>
      <c r="BZ50" s="59">
        <f>IF('[1]Validation flags'!$H$3=1,0, IF( ISNUMBER(M50), 0, 1 ))</f>
        <v>0</v>
      </c>
      <c r="CA50" s="30"/>
      <c r="CB50" s="30"/>
      <c r="CC50" s="59">
        <f>IF('[1]Validation flags'!$H$3=1,0, IF( ISNUMBER(P50), 0, 1 ))</f>
        <v>0</v>
      </c>
      <c r="CD50" s="59">
        <f>IF('[1]Validation flags'!$H$3=1,0, IF( ISNUMBER(Q50), 0, 1 ))</f>
        <v>0</v>
      </c>
      <c r="CE50" s="59">
        <f>IF('[1]Validation flags'!$H$3=1,0, IF( ISNUMBER(R50), 0, 1 ))</f>
        <v>0</v>
      </c>
      <c r="CF50" s="59">
        <f>IF('[1]Validation flags'!$H$3=1,0, IF( ISNUMBER(S50), 0, 1 ))</f>
        <v>0</v>
      </c>
      <c r="CG50" s="30"/>
      <c r="CH50" s="59">
        <f>IF('[1]Validation flags'!$H$3=1,0, IF( ISNUMBER(U50), 0, 1 ))</f>
        <v>0</v>
      </c>
      <c r="CI50" s="59">
        <f>IF('[1]Validation flags'!$H$3=1,0, IF( ISNUMBER(V50), 0, 1 ))</f>
        <v>0</v>
      </c>
      <c r="CJ50" s="59">
        <f>IF('[1]Validation flags'!$H$3=1,0, IF( ISNUMBER(W50), 0, 1 ))</f>
        <v>0</v>
      </c>
      <c r="CK50" s="59">
        <f>IF('[1]Validation flags'!$H$3=1,0, IF( ISNUMBER(X50), 0, 1 ))</f>
        <v>0</v>
      </c>
      <c r="CL50" s="59">
        <f>IF('[1]Validation flags'!$H$3=1,0, IF( ISNUMBER(Y50), 0, 1 ))</f>
        <v>0</v>
      </c>
      <c r="CM50" s="30"/>
      <c r="CN50" s="59">
        <f>IF('[1]Validation flags'!$H$3=1,0, IF( ISNUMBER(AA50), 0, 1 ))</f>
        <v>0</v>
      </c>
      <c r="CO50" s="59">
        <f>IF('[1]Validation flags'!$H$3=1,0, IF( ISNUMBER(AB50), 0, 1 ))</f>
        <v>0</v>
      </c>
      <c r="CP50" s="59">
        <f>IF('[1]Validation flags'!$H$3=1,0, IF( ISNUMBER(AC50), 0, 1 ))</f>
        <v>0</v>
      </c>
      <c r="CQ50" s="59">
        <f>IF('[1]Validation flags'!$H$3=1,0, IF( ISNUMBER(AD50), 0, 1 ))</f>
        <v>0</v>
      </c>
      <c r="CR50" s="59">
        <f>IF('[1]Validation flags'!$H$3=1,0, IF( ISNUMBER(AE50), 0, 1 ))</f>
        <v>0</v>
      </c>
      <c r="CS50" s="113"/>
      <c r="CT50" s="112"/>
      <c r="CU50" s="113"/>
      <c r="CV50" s="60"/>
      <c r="CW50" s="60"/>
      <c r="CX50" s="60"/>
      <c r="CY50" s="60"/>
      <c r="CZ50" s="60"/>
      <c r="DA50" s="60"/>
      <c r="DB50" s="59">
        <f t="shared" si="41"/>
        <v>0</v>
      </c>
      <c r="DC50" s="30"/>
      <c r="DD50" s="60"/>
      <c r="DE50" s="60"/>
      <c r="DF50" s="60"/>
      <c r="DG50" s="60"/>
      <c r="DH50" s="60"/>
      <c r="DI50" s="60"/>
      <c r="DJ50" s="60"/>
      <c r="DK50" s="60"/>
      <c r="DL50" s="60"/>
      <c r="DM50" s="60"/>
      <c r="DN50" s="60"/>
      <c r="DO50" s="60"/>
      <c r="DP50" s="60"/>
      <c r="DQ50" s="60"/>
      <c r="DR50" s="60"/>
      <c r="DS50" s="60"/>
      <c r="DT50" s="60"/>
      <c r="DU50" s="113"/>
    </row>
    <row r="51" spans="2:125" ht="14.25" customHeight="1" x14ac:dyDescent="0.2">
      <c r="B51" s="61">
        <v>6</v>
      </c>
      <c r="C51" s="62" t="s">
        <v>178</v>
      </c>
      <c r="D51" s="63"/>
      <c r="E51" s="63" t="s">
        <v>44</v>
      </c>
      <c r="F51" s="64">
        <v>0</v>
      </c>
      <c r="G51" s="65">
        <v>0</v>
      </c>
      <c r="H51" s="65">
        <v>52518.250697272597</v>
      </c>
      <c r="I51" s="65">
        <v>0</v>
      </c>
      <c r="J51" s="65">
        <v>0</v>
      </c>
      <c r="K51" s="65">
        <v>49695.911893902303</v>
      </c>
      <c r="L51" s="65">
        <v>0</v>
      </c>
      <c r="M51" s="65">
        <v>32163.400983523901</v>
      </c>
      <c r="N51" s="66">
        <f t="shared" si="42"/>
        <v>134377.56357469881</v>
      </c>
      <c r="O51" s="93"/>
      <c r="P51" s="67">
        <v>5389.9938681419399</v>
      </c>
      <c r="Q51" s="65">
        <v>21677.70020163666</v>
      </c>
      <c r="R51" s="65">
        <v>12593.356120969691</v>
      </c>
      <c r="S51" s="65">
        <v>94716.513383950602</v>
      </c>
      <c r="T51" s="66">
        <f t="shared" si="36"/>
        <v>134377.5635746989</v>
      </c>
      <c r="U51" s="67">
        <v>0</v>
      </c>
      <c r="V51" s="65">
        <v>0</v>
      </c>
      <c r="W51" s="65">
        <v>49514.428925312022</v>
      </c>
      <c r="X51" s="65">
        <v>84863.134649386804</v>
      </c>
      <c r="Y51" s="65">
        <v>0</v>
      </c>
      <c r="Z51" s="68">
        <f t="shared" si="37"/>
        <v>134377.56357469881</v>
      </c>
      <c r="AA51" s="67">
        <v>0</v>
      </c>
      <c r="AB51" s="65">
        <v>11364.961703423871</v>
      </c>
      <c r="AC51" s="65">
        <v>50542.219285644722</v>
      </c>
      <c r="AD51" s="65">
        <v>7608.4235036402897</v>
      </c>
      <c r="AE51" s="65">
        <v>64861.959081989997</v>
      </c>
      <c r="AF51" s="68">
        <f t="shared" si="38"/>
        <v>134377.56357469887</v>
      </c>
      <c r="AG51" s="17"/>
      <c r="AH51" s="69"/>
      <c r="AI51" s="70" t="s">
        <v>45</v>
      </c>
      <c r="AK51" s="42">
        <f t="shared" si="39"/>
        <v>0</v>
      </c>
      <c r="AL51" s="42">
        <f t="shared" si="40"/>
        <v>0</v>
      </c>
      <c r="AM51" s="112"/>
      <c r="BS51" s="113"/>
      <c r="BT51" s="59">
        <f>IF('[1]Validation flags'!$H$3=1,0, IF( ISNUMBER(G51), 0, 1 ))</f>
        <v>0</v>
      </c>
      <c r="BU51" s="59">
        <f>IF('[1]Validation flags'!$H$3=1,0, IF( ISNUMBER(H51), 0, 1 ))</f>
        <v>0</v>
      </c>
      <c r="BV51" s="59">
        <f>IF('[1]Validation flags'!$H$3=1,0, IF( ISNUMBER(I51), 0, 1 ))</f>
        <v>0</v>
      </c>
      <c r="BW51" s="59">
        <f>IF('[1]Validation flags'!$H$3=1,0, IF( ISNUMBER(J51), 0, 1 ))</f>
        <v>0</v>
      </c>
      <c r="BX51" s="59">
        <f>IF('[1]Validation flags'!$H$3=1,0, IF( ISNUMBER(K51), 0, 1 ))</f>
        <v>0</v>
      </c>
      <c r="BY51" s="59">
        <f>IF('[1]Validation flags'!$H$3=1,0, IF( ISNUMBER(L51), 0, 1 ))</f>
        <v>0</v>
      </c>
      <c r="BZ51" s="59">
        <f>IF('[1]Validation flags'!$H$3=1,0, IF( ISNUMBER(M51), 0, 1 ))</f>
        <v>0</v>
      </c>
      <c r="CA51" s="30"/>
      <c r="CB51" s="30"/>
      <c r="CC51" s="59">
        <f>IF('[1]Validation flags'!$H$3=1,0, IF( ISNUMBER(P51), 0, 1 ))</f>
        <v>0</v>
      </c>
      <c r="CD51" s="59">
        <f>IF('[1]Validation flags'!$H$3=1,0, IF( ISNUMBER(Q51), 0, 1 ))</f>
        <v>0</v>
      </c>
      <c r="CE51" s="59">
        <f>IF('[1]Validation flags'!$H$3=1,0, IF( ISNUMBER(R51), 0, 1 ))</f>
        <v>0</v>
      </c>
      <c r="CF51" s="59">
        <f>IF('[1]Validation flags'!$H$3=1,0, IF( ISNUMBER(S51), 0, 1 ))</f>
        <v>0</v>
      </c>
      <c r="CG51" s="30"/>
      <c r="CH51" s="59">
        <f>IF('[1]Validation flags'!$H$3=1,0, IF( ISNUMBER(U51), 0, 1 ))</f>
        <v>0</v>
      </c>
      <c r="CI51" s="59">
        <f>IF('[1]Validation flags'!$H$3=1,0, IF( ISNUMBER(V51), 0, 1 ))</f>
        <v>0</v>
      </c>
      <c r="CJ51" s="59">
        <f>IF('[1]Validation flags'!$H$3=1,0, IF( ISNUMBER(W51), 0, 1 ))</f>
        <v>0</v>
      </c>
      <c r="CK51" s="59">
        <f>IF('[1]Validation flags'!$H$3=1,0, IF( ISNUMBER(X51), 0, 1 ))</f>
        <v>0</v>
      </c>
      <c r="CL51" s="59">
        <f>IF('[1]Validation flags'!$H$3=1,0, IF( ISNUMBER(Y51), 0, 1 ))</f>
        <v>0</v>
      </c>
      <c r="CM51" s="30"/>
      <c r="CN51" s="59">
        <f>IF('[1]Validation flags'!$H$3=1,0, IF( ISNUMBER(AA51), 0, 1 ))</f>
        <v>0</v>
      </c>
      <c r="CO51" s="59">
        <f>IF('[1]Validation flags'!$H$3=1,0, IF( ISNUMBER(AB51), 0, 1 ))</f>
        <v>0</v>
      </c>
      <c r="CP51" s="59">
        <f>IF('[1]Validation flags'!$H$3=1,0, IF( ISNUMBER(AC51), 0, 1 ))</f>
        <v>0</v>
      </c>
      <c r="CQ51" s="59">
        <f>IF('[1]Validation flags'!$H$3=1,0, IF( ISNUMBER(AD51), 0, 1 ))</f>
        <v>0</v>
      </c>
      <c r="CR51" s="59">
        <f>IF('[1]Validation flags'!$H$3=1,0, IF( ISNUMBER(AE51), 0, 1 ))</f>
        <v>0</v>
      </c>
      <c r="CS51" s="113"/>
      <c r="CT51" s="112"/>
      <c r="CU51" s="113"/>
      <c r="CV51" s="60"/>
      <c r="CW51" s="60"/>
      <c r="CX51" s="60"/>
      <c r="CY51" s="60"/>
      <c r="CZ51" s="60"/>
      <c r="DA51" s="60"/>
      <c r="DB51" s="59">
        <f t="shared" si="41"/>
        <v>0</v>
      </c>
      <c r="DC51" s="30"/>
      <c r="DD51" s="60"/>
      <c r="DE51" s="60"/>
      <c r="DF51" s="60"/>
      <c r="DG51" s="60"/>
      <c r="DH51" s="60"/>
      <c r="DI51" s="60"/>
      <c r="DJ51" s="60"/>
      <c r="DK51" s="60"/>
      <c r="DL51" s="60"/>
      <c r="DM51" s="60"/>
      <c r="DN51" s="60"/>
      <c r="DO51" s="60"/>
      <c r="DP51" s="60"/>
      <c r="DQ51" s="60"/>
      <c r="DR51" s="60"/>
      <c r="DS51" s="60"/>
      <c r="DT51" s="60"/>
      <c r="DU51" s="113"/>
    </row>
    <row r="52" spans="2:125" ht="14.25" customHeight="1" thickBot="1" x14ac:dyDescent="0.25">
      <c r="B52" s="61">
        <v>7</v>
      </c>
      <c r="C52" s="62" t="s">
        <v>204</v>
      </c>
      <c r="D52" s="63"/>
      <c r="E52" s="63" t="s">
        <v>44</v>
      </c>
      <c r="F52" s="64">
        <v>0</v>
      </c>
      <c r="G52" s="78">
        <f t="shared" ref="G52:M52" si="43">+SUM(G46:G51)</f>
        <v>13.208919997399001</v>
      </c>
      <c r="H52" s="79">
        <f t="shared" si="43"/>
        <v>56494.794390825307</v>
      </c>
      <c r="I52" s="79">
        <f t="shared" si="43"/>
        <v>6601.1428285422198</v>
      </c>
      <c r="J52" s="79">
        <f t="shared" si="43"/>
        <v>2581.8630046562967</v>
      </c>
      <c r="K52" s="79">
        <f t="shared" si="43"/>
        <v>62125.230353783336</v>
      </c>
      <c r="L52" s="79">
        <f t="shared" si="43"/>
        <v>2722.1296280943943</v>
      </c>
      <c r="M52" s="79">
        <f t="shared" si="43"/>
        <v>58118.044250113337</v>
      </c>
      <c r="N52" s="66">
        <f t="shared" si="42"/>
        <v>188656.41337601229</v>
      </c>
      <c r="O52" s="93"/>
      <c r="P52" s="78">
        <f t="shared" ref="P52:AF52" si="44">+SUM(P46:P51)</f>
        <v>13642.694714479218</v>
      </c>
      <c r="Q52" s="79">
        <f t="shared" si="44"/>
        <v>34870.566724203265</v>
      </c>
      <c r="R52" s="79">
        <f t="shared" si="44"/>
        <v>24746.908073775034</v>
      </c>
      <c r="S52" s="79">
        <f t="shared" si="44"/>
        <v>115396.24386355485</v>
      </c>
      <c r="T52" s="80">
        <f t="shared" si="44"/>
        <v>188656.41337601235</v>
      </c>
      <c r="U52" s="81">
        <f t="shared" si="44"/>
        <v>0</v>
      </c>
      <c r="V52" s="82">
        <f t="shared" si="44"/>
        <v>1901.5733654912729</v>
      </c>
      <c r="W52" s="82">
        <f t="shared" si="44"/>
        <v>75757.115130718652</v>
      </c>
      <c r="X52" s="82">
        <f t="shared" si="44"/>
        <v>110647.62383346404</v>
      </c>
      <c r="Y52" s="82">
        <f t="shared" si="44"/>
        <v>350.101046338316</v>
      </c>
      <c r="Z52" s="83">
        <f t="shared" si="44"/>
        <v>188656.41337601223</v>
      </c>
      <c r="AA52" s="81">
        <f t="shared" si="44"/>
        <v>0</v>
      </c>
      <c r="AB52" s="82">
        <f t="shared" si="44"/>
        <v>16508.464630127703</v>
      </c>
      <c r="AC52" s="82">
        <f t="shared" si="44"/>
        <v>74755.91451129489</v>
      </c>
      <c r="AD52" s="82">
        <f t="shared" si="44"/>
        <v>27204.034503677918</v>
      </c>
      <c r="AE52" s="82">
        <f t="shared" si="44"/>
        <v>70187.999730911833</v>
      </c>
      <c r="AF52" s="83">
        <f t="shared" si="44"/>
        <v>188656.41337601235</v>
      </c>
      <c r="AG52" s="17"/>
      <c r="AH52" s="84" t="s">
        <v>205</v>
      </c>
      <c r="AI52" s="85" t="s">
        <v>45</v>
      </c>
      <c r="AK52" s="42"/>
      <c r="AL52" s="42">
        <f t="shared" si="40"/>
        <v>0</v>
      </c>
      <c r="AM52" s="112"/>
      <c r="BS52" s="113"/>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113"/>
      <c r="CT52" s="112"/>
      <c r="CU52" s="113"/>
      <c r="CV52" s="60"/>
      <c r="CW52" s="60"/>
      <c r="CX52" s="60"/>
      <c r="CY52" s="60"/>
      <c r="CZ52" s="60"/>
      <c r="DA52" s="60"/>
      <c r="DB52" s="59">
        <f t="shared" si="41"/>
        <v>0</v>
      </c>
      <c r="DC52" s="30"/>
      <c r="DD52" s="60"/>
      <c r="DE52" s="60"/>
      <c r="DF52" s="60"/>
      <c r="DG52" s="60"/>
      <c r="DH52" s="60"/>
      <c r="DI52" s="60"/>
      <c r="DJ52" s="60"/>
      <c r="DK52" s="60"/>
      <c r="DL52" s="60"/>
      <c r="DM52" s="60"/>
      <c r="DN52" s="60"/>
      <c r="DO52" s="60"/>
      <c r="DP52" s="60"/>
      <c r="DQ52" s="60"/>
      <c r="DR52" s="60"/>
      <c r="DS52" s="60"/>
      <c r="DT52" s="60"/>
      <c r="DU52" s="113"/>
    </row>
    <row r="53" spans="2:125" ht="14.25" customHeight="1" thickBot="1" x14ac:dyDescent="0.25">
      <c r="B53" s="89">
        <v>8</v>
      </c>
      <c r="C53" s="90" t="s">
        <v>231</v>
      </c>
      <c r="D53" s="91"/>
      <c r="E53" s="91" t="s">
        <v>44</v>
      </c>
      <c r="F53" s="92">
        <v>0</v>
      </c>
      <c r="G53" s="93"/>
      <c r="H53" s="93"/>
      <c r="I53" s="93"/>
      <c r="J53" s="93"/>
      <c r="K53" s="93"/>
      <c r="L53" s="93"/>
      <c r="M53" s="93"/>
      <c r="N53" s="94">
        <v>12160.2509931778</v>
      </c>
      <c r="O53" s="93"/>
      <c r="P53" s="93"/>
      <c r="Q53" s="93"/>
      <c r="R53" s="93"/>
      <c r="S53" s="93"/>
      <c r="T53" s="93"/>
      <c r="U53" s="58"/>
      <c r="V53" s="58"/>
      <c r="W53" s="58"/>
      <c r="X53" s="58"/>
      <c r="Y53" s="58"/>
      <c r="Z53" s="58"/>
      <c r="AA53" s="58"/>
      <c r="AB53" s="58"/>
      <c r="AC53" s="58"/>
      <c r="AD53" s="58"/>
      <c r="AE53" s="58"/>
      <c r="AF53" s="58"/>
      <c r="AG53" s="40"/>
      <c r="AH53" s="109"/>
      <c r="AI53" s="95" t="s">
        <v>232</v>
      </c>
      <c r="AK53" s="42"/>
      <c r="AL53" s="42">
        <f xml:space="preserve"> IF( DB53 = 0, 0, AI53)</f>
        <v>0</v>
      </c>
      <c r="AM53" s="112"/>
      <c r="BS53" s="113"/>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113"/>
      <c r="CT53" s="112"/>
      <c r="CU53" s="113"/>
      <c r="CV53" s="60"/>
      <c r="CW53" s="60"/>
      <c r="CX53" s="60"/>
      <c r="CY53" s="60"/>
      <c r="CZ53" s="60"/>
      <c r="DA53" s="60"/>
      <c r="DB53" s="59">
        <f>IF(N53&gt;0.23*N52,1,0)</f>
        <v>0</v>
      </c>
      <c r="DC53" s="30"/>
      <c r="DD53" s="60"/>
      <c r="DE53" s="60"/>
      <c r="DF53" s="60"/>
      <c r="DG53" s="60"/>
      <c r="DH53" s="60"/>
      <c r="DI53" s="60"/>
      <c r="DJ53" s="60"/>
      <c r="DK53" s="60"/>
      <c r="DL53" s="60"/>
      <c r="DM53" s="60"/>
      <c r="DN53" s="60"/>
      <c r="DO53" s="60"/>
      <c r="DP53" s="60"/>
      <c r="DQ53" s="60"/>
      <c r="DR53" s="60"/>
      <c r="DS53" s="60"/>
      <c r="DT53" s="60"/>
      <c r="DU53" s="113"/>
    </row>
    <row r="54" spans="2:125" ht="14.25" customHeight="1" thickBot="1" x14ac:dyDescent="0.25">
      <c r="B54" s="40"/>
      <c r="C54" s="97"/>
      <c r="D54" s="32"/>
      <c r="E54" s="33"/>
      <c r="F54" s="33"/>
      <c r="G54" s="34"/>
      <c r="H54" s="32"/>
      <c r="I54" s="32"/>
      <c r="J54" s="32"/>
      <c r="K54" s="32"/>
      <c r="L54" s="32"/>
      <c r="M54" s="32"/>
      <c r="N54" s="34"/>
      <c r="O54" s="19"/>
      <c r="P54" s="32"/>
      <c r="Q54" s="32"/>
      <c r="R54" s="32"/>
      <c r="S54" s="32"/>
      <c r="T54" s="32"/>
      <c r="U54" s="32"/>
      <c r="V54" s="32"/>
      <c r="W54" s="32"/>
      <c r="X54" s="32"/>
      <c r="Y54" s="32"/>
      <c r="Z54" s="32"/>
      <c r="AA54" s="32"/>
      <c r="AB54" s="32"/>
      <c r="AC54" s="32"/>
      <c r="AD54" s="32"/>
      <c r="AE54" s="32"/>
      <c r="AF54" s="32"/>
      <c r="AG54" s="19"/>
      <c r="AH54" s="98"/>
      <c r="AI54" s="98"/>
      <c r="AK54" s="42"/>
      <c r="AL54" s="43"/>
      <c r="AM54" s="114"/>
      <c r="BS54" s="115"/>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115"/>
      <c r="CT54" s="114"/>
      <c r="CU54" s="115"/>
      <c r="CV54" s="60"/>
      <c r="CW54" s="60"/>
      <c r="CX54" s="60"/>
      <c r="CY54" s="60"/>
      <c r="CZ54" s="60"/>
      <c r="DA54" s="60"/>
      <c r="DB54" s="60"/>
      <c r="DC54" s="30"/>
      <c r="DD54" s="60"/>
      <c r="DE54" s="60"/>
      <c r="DF54" s="60"/>
      <c r="DG54" s="60"/>
      <c r="DH54" s="60"/>
      <c r="DI54" s="60"/>
      <c r="DJ54" s="60"/>
      <c r="DK54" s="60"/>
      <c r="DL54" s="60"/>
      <c r="DM54" s="60"/>
      <c r="DN54" s="60"/>
      <c r="DO54" s="60"/>
      <c r="DP54" s="60"/>
      <c r="DQ54" s="60"/>
      <c r="DR54" s="60"/>
      <c r="DS54" s="60"/>
      <c r="DT54" s="60"/>
      <c r="DU54" s="115"/>
    </row>
    <row r="55" spans="2:125" ht="14.25" customHeight="1" thickBot="1" x14ac:dyDescent="0.25">
      <c r="B55" s="37" t="s">
        <v>424</v>
      </c>
      <c r="C55" s="38" t="s">
        <v>425</v>
      </c>
      <c r="D55" s="13"/>
      <c r="E55" s="39"/>
      <c r="F55" s="13"/>
      <c r="G55" s="13"/>
      <c r="H55" s="13"/>
      <c r="I55" s="13"/>
      <c r="J55" s="13"/>
      <c r="K55" s="13"/>
      <c r="L55" s="13"/>
      <c r="M55" s="13"/>
      <c r="N55" s="13"/>
      <c r="O55" s="13"/>
      <c r="P55" s="40"/>
      <c r="Q55" s="40"/>
      <c r="R55" s="40"/>
      <c r="S55" s="40"/>
      <c r="T55" s="40"/>
      <c r="U55" s="41"/>
      <c r="V55" s="41"/>
      <c r="W55" s="41"/>
      <c r="X55" s="41"/>
      <c r="Y55" s="41"/>
      <c r="Z55" s="41"/>
      <c r="AA55" s="41"/>
      <c r="AB55" s="41"/>
      <c r="AC55" s="41"/>
      <c r="AD55" s="41"/>
      <c r="AE55" s="41"/>
      <c r="AF55" s="41"/>
      <c r="AG55" s="17"/>
      <c r="AH55" s="102"/>
      <c r="AI55" s="102"/>
      <c r="AK55" s="42"/>
      <c r="AL55" s="43"/>
      <c r="AM55" s="114"/>
      <c r="BS55" s="115"/>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115"/>
      <c r="CT55" s="114"/>
      <c r="CU55" s="115"/>
      <c r="CV55" s="60"/>
      <c r="CW55" s="60"/>
      <c r="CX55" s="60"/>
      <c r="CY55" s="60"/>
      <c r="CZ55" s="60"/>
      <c r="DA55" s="60"/>
      <c r="DB55" s="60"/>
      <c r="DC55" s="30"/>
      <c r="DD55" s="60"/>
      <c r="DE55" s="60"/>
      <c r="DF55" s="60"/>
      <c r="DG55" s="60"/>
      <c r="DH55" s="60"/>
      <c r="DI55" s="60"/>
      <c r="DJ55" s="60"/>
      <c r="DK55" s="60"/>
      <c r="DL55" s="60"/>
      <c r="DM55" s="60"/>
      <c r="DN55" s="60"/>
      <c r="DO55" s="60"/>
      <c r="DP55" s="60"/>
      <c r="DQ55" s="60"/>
      <c r="DR55" s="60"/>
      <c r="DS55" s="60"/>
      <c r="DT55" s="60"/>
      <c r="DU55" s="115"/>
    </row>
    <row r="56" spans="2:125" ht="14.25" customHeight="1" x14ac:dyDescent="0.2">
      <c r="B56" s="44">
        <v>9</v>
      </c>
      <c r="C56" s="45" t="s">
        <v>235</v>
      </c>
      <c r="D56" s="46"/>
      <c r="E56" s="46" t="s">
        <v>236</v>
      </c>
      <c r="F56" s="47">
        <v>0</v>
      </c>
      <c r="G56" s="48">
        <v>22</v>
      </c>
      <c r="H56" s="49">
        <v>27</v>
      </c>
      <c r="I56" s="49">
        <v>95</v>
      </c>
      <c r="J56" s="49">
        <v>4</v>
      </c>
      <c r="K56" s="49">
        <v>2</v>
      </c>
      <c r="L56" s="49">
        <v>11</v>
      </c>
      <c r="M56" s="49">
        <v>1</v>
      </c>
      <c r="N56" s="50">
        <f t="shared" ref="N56:N62" si="45">SUM(G56:M56)</f>
        <v>162</v>
      </c>
      <c r="O56" s="93"/>
      <c r="P56" s="48">
        <v>0</v>
      </c>
      <c r="Q56" s="49">
        <v>0</v>
      </c>
      <c r="R56" s="49">
        <v>0</v>
      </c>
      <c r="S56" s="49">
        <v>162</v>
      </c>
      <c r="T56" s="50">
        <f t="shared" ref="T56:T61" si="46">+SUM(P56:S56)</f>
        <v>162</v>
      </c>
      <c r="U56" s="48">
        <v>0</v>
      </c>
      <c r="V56" s="49">
        <v>0</v>
      </c>
      <c r="W56" s="49">
        <v>19</v>
      </c>
      <c r="X56" s="49">
        <v>28</v>
      </c>
      <c r="Y56" s="49">
        <v>115</v>
      </c>
      <c r="Z56" s="52">
        <f t="shared" ref="Z56:Z61" si="47">+SUM(U56:Y56)</f>
        <v>162</v>
      </c>
      <c r="AA56" s="48">
        <v>0</v>
      </c>
      <c r="AB56" s="49">
        <v>0</v>
      </c>
      <c r="AC56" s="49">
        <v>10</v>
      </c>
      <c r="AD56" s="49">
        <v>22</v>
      </c>
      <c r="AE56" s="49">
        <v>130</v>
      </c>
      <c r="AF56" s="52">
        <f t="shared" ref="AF56:AF61" si="48">+SUM(AA56:AE56)</f>
        <v>162</v>
      </c>
      <c r="AG56" s="17"/>
      <c r="AH56" s="53"/>
      <c r="AI56" s="54" t="s">
        <v>45</v>
      </c>
      <c r="AK56" s="42">
        <f t="shared" ref="AK56:AK61" si="49" xml:space="preserve"> IF( SUM( BT56:CR56 ) = 0, 0, $BT$5 )</f>
        <v>0</v>
      </c>
      <c r="AL56" s="42">
        <f t="shared" ref="AL56:AL62" si="50" xml:space="preserve"> IF( DB56 = 0, 0, AI56)</f>
        <v>0</v>
      </c>
      <c r="AM56" s="114"/>
      <c r="BS56" s="115"/>
      <c r="BT56" s="59">
        <f>IF('[1]Validation flags'!$H$3=1,0, IF( ISNUMBER(G56), 0, 1 ))</f>
        <v>0</v>
      </c>
      <c r="BU56" s="59">
        <f>IF('[1]Validation flags'!$H$3=1,0, IF( ISNUMBER(H56), 0, 1 ))</f>
        <v>0</v>
      </c>
      <c r="BV56" s="59">
        <f>IF('[1]Validation flags'!$H$3=1,0, IF( ISNUMBER(I56), 0, 1 ))</f>
        <v>0</v>
      </c>
      <c r="BW56" s="59">
        <f>IF('[1]Validation flags'!$H$3=1,0, IF( ISNUMBER(J56), 0, 1 ))</f>
        <v>0</v>
      </c>
      <c r="BX56" s="59">
        <f>IF('[1]Validation flags'!$H$3=1,0, IF( ISNUMBER(K56), 0, 1 ))</f>
        <v>0</v>
      </c>
      <c r="BY56" s="59">
        <f>IF('[1]Validation flags'!$H$3=1,0, IF( ISNUMBER(L56), 0, 1 ))</f>
        <v>0</v>
      </c>
      <c r="BZ56" s="59">
        <f>IF('[1]Validation flags'!$H$3=1,0, IF( ISNUMBER(M56), 0, 1 ))</f>
        <v>0</v>
      </c>
      <c r="CA56" s="30"/>
      <c r="CB56" s="30"/>
      <c r="CC56" s="59">
        <f>IF('[1]Validation flags'!$H$3=1,0, IF( ISNUMBER(P56), 0, 1 ))</f>
        <v>0</v>
      </c>
      <c r="CD56" s="59">
        <f>IF('[1]Validation flags'!$H$3=1,0, IF( ISNUMBER(Q56), 0, 1 ))</f>
        <v>0</v>
      </c>
      <c r="CE56" s="59">
        <f>IF('[1]Validation flags'!$H$3=1,0, IF( ISNUMBER(R56), 0, 1 ))</f>
        <v>0</v>
      </c>
      <c r="CF56" s="59">
        <f>IF('[1]Validation flags'!$H$3=1,0, IF( ISNUMBER(S56), 0, 1 ))</f>
        <v>0</v>
      </c>
      <c r="CG56" s="30"/>
      <c r="CH56" s="59">
        <f>IF('[1]Validation flags'!$H$3=1,0, IF( ISNUMBER(U56), 0, 1 ))</f>
        <v>0</v>
      </c>
      <c r="CI56" s="59">
        <f>IF('[1]Validation flags'!$H$3=1,0, IF( ISNUMBER(V56), 0, 1 ))</f>
        <v>0</v>
      </c>
      <c r="CJ56" s="59">
        <f>IF('[1]Validation flags'!$H$3=1,0, IF( ISNUMBER(W56), 0, 1 ))</f>
        <v>0</v>
      </c>
      <c r="CK56" s="59">
        <f>IF('[1]Validation flags'!$H$3=1,0, IF( ISNUMBER(X56), 0, 1 ))</f>
        <v>0</v>
      </c>
      <c r="CL56" s="59">
        <f>IF('[1]Validation flags'!$H$3=1,0, IF( ISNUMBER(Y56), 0, 1 ))</f>
        <v>0</v>
      </c>
      <c r="CM56" s="30"/>
      <c r="CN56" s="59">
        <f>IF('[1]Validation flags'!$H$3=1,0, IF( ISNUMBER(AA56), 0, 1 ))</f>
        <v>0</v>
      </c>
      <c r="CO56" s="59">
        <f>IF('[1]Validation flags'!$H$3=1,0, IF( ISNUMBER(AB56), 0, 1 ))</f>
        <v>0</v>
      </c>
      <c r="CP56" s="59">
        <f>IF('[1]Validation flags'!$H$3=1,0, IF( ISNUMBER(AC56), 0, 1 ))</f>
        <v>0</v>
      </c>
      <c r="CQ56" s="59">
        <f>IF('[1]Validation flags'!$H$3=1,0, IF( ISNUMBER(AD56), 0, 1 ))</f>
        <v>0</v>
      </c>
      <c r="CR56" s="59">
        <f>IF('[1]Validation flags'!$H$3=1,0, IF( ISNUMBER(AE56), 0, 1 ))</f>
        <v>0</v>
      </c>
      <c r="CS56" s="115"/>
      <c r="CT56" s="114"/>
      <c r="CU56" s="115"/>
      <c r="CV56" s="60"/>
      <c r="CW56" s="60"/>
      <c r="CX56" s="60"/>
      <c r="CY56" s="60"/>
      <c r="CZ56" s="60"/>
      <c r="DA56" s="60"/>
      <c r="DB56" s="59">
        <f t="shared" ref="DB56:DB62" si="51">IF(AND(N56=AF56,Z56=AF56,T56=AF56),0,1)</f>
        <v>0</v>
      </c>
      <c r="DC56" s="30"/>
      <c r="DD56" s="60"/>
      <c r="DE56" s="60"/>
      <c r="DF56" s="60"/>
      <c r="DG56" s="60"/>
      <c r="DH56" s="60"/>
      <c r="DI56" s="60"/>
      <c r="DJ56" s="60"/>
      <c r="DK56" s="60"/>
      <c r="DL56" s="60"/>
      <c r="DM56" s="60"/>
      <c r="DN56" s="60"/>
      <c r="DO56" s="60"/>
      <c r="DP56" s="60"/>
      <c r="DQ56" s="60"/>
      <c r="DR56" s="60"/>
      <c r="DS56" s="60"/>
      <c r="DT56" s="60"/>
      <c r="DU56" s="115"/>
    </row>
    <row r="57" spans="2:125" ht="14.25" customHeight="1" x14ac:dyDescent="0.2">
      <c r="B57" s="61">
        <v>10</v>
      </c>
      <c r="C57" s="62" t="s">
        <v>262</v>
      </c>
      <c r="D57" s="63"/>
      <c r="E57" s="63" t="s">
        <v>236</v>
      </c>
      <c r="F57" s="64">
        <v>0</v>
      </c>
      <c r="G57" s="65">
        <v>0</v>
      </c>
      <c r="H57" s="65">
        <v>0</v>
      </c>
      <c r="I57" s="65">
        <v>19</v>
      </c>
      <c r="J57" s="65">
        <v>1</v>
      </c>
      <c r="K57" s="65">
        <v>0</v>
      </c>
      <c r="L57" s="65">
        <v>5</v>
      </c>
      <c r="M57" s="65">
        <v>4</v>
      </c>
      <c r="N57" s="66">
        <f t="shared" si="45"/>
        <v>29</v>
      </c>
      <c r="O57" s="93"/>
      <c r="P57" s="67">
        <v>0</v>
      </c>
      <c r="Q57" s="65">
        <v>0</v>
      </c>
      <c r="R57" s="65">
        <v>3</v>
      </c>
      <c r="S57" s="65">
        <v>26</v>
      </c>
      <c r="T57" s="66">
        <f t="shared" si="46"/>
        <v>29</v>
      </c>
      <c r="U57" s="67">
        <v>0</v>
      </c>
      <c r="V57" s="65">
        <v>0</v>
      </c>
      <c r="W57" s="65">
        <v>10</v>
      </c>
      <c r="X57" s="65">
        <v>19</v>
      </c>
      <c r="Y57" s="65">
        <v>0</v>
      </c>
      <c r="Z57" s="68">
        <f t="shared" si="47"/>
        <v>29</v>
      </c>
      <c r="AA57" s="67">
        <v>0</v>
      </c>
      <c r="AB57" s="65">
        <v>0</v>
      </c>
      <c r="AC57" s="65">
        <v>14</v>
      </c>
      <c r="AD57" s="65">
        <v>14</v>
      </c>
      <c r="AE57" s="65">
        <v>1</v>
      </c>
      <c r="AF57" s="68">
        <f t="shared" si="48"/>
        <v>29</v>
      </c>
      <c r="AG57" s="17"/>
      <c r="AH57" s="69"/>
      <c r="AI57" s="70" t="s">
        <v>45</v>
      </c>
      <c r="AK57" s="42">
        <f t="shared" si="49"/>
        <v>0</v>
      </c>
      <c r="AL57" s="42">
        <f t="shared" si="50"/>
        <v>0</v>
      </c>
      <c r="AM57" s="114"/>
      <c r="BS57" s="115"/>
      <c r="BT57" s="59">
        <f>IF('[1]Validation flags'!$H$3=1,0, IF( ISNUMBER(G57), 0, 1 ))</f>
        <v>0</v>
      </c>
      <c r="BU57" s="59">
        <f>IF('[1]Validation flags'!$H$3=1,0, IF( ISNUMBER(H57), 0, 1 ))</f>
        <v>0</v>
      </c>
      <c r="BV57" s="59">
        <f>IF('[1]Validation flags'!$H$3=1,0, IF( ISNUMBER(I57), 0, 1 ))</f>
        <v>0</v>
      </c>
      <c r="BW57" s="59">
        <f>IF('[1]Validation flags'!$H$3=1,0, IF( ISNUMBER(J57), 0, 1 ))</f>
        <v>0</v>
      </c>
      <c r="BX57" s="59">
        <f>IF('[1]Validation flags'!$H$3=1,0, IF( ISNUMBER(K57), 0, 1 ))</f>
        <v>0</v>
      </c>
      <c r="BY57" s="59">
        <f>IF('[1]Validation flags'!$H$3=1,0, IF( ISNUMBER(L57), 0, 1 ))</f>
        <v>0</v>
      </c>
      <c r="BZ57" s="59">
        <f>IF('[1]Validation flags'!$H$3=1,0, IF( ISNUMBER(M57), 0, 1 ))</f>
        <v>0</v>
      </c>
      <c r="CA57" s="30"/>
      <c r="CB57" s="30"/>
      <c r="CC57" s="59">
        <f>IF('[1]Validation flags'!$H$3=1,0, IF( ISNUMBER(P57), 0, 1 ))</f>
        <v>0</v>
      </c>
      <c r="CD57" s="59">
        <f>IF('[1]Validation flags'!$H$3=1,0, IF( ISNUMBER(Q57), 0, 1 ))</f>
        <v>0</v>
      </c>
      <c r="CE57" s="59">
        <f>IF('[1]Validation flags'!$H$3=1,0, IF( ISNUMBER(R57), 0, 1 ))</f>
        <v>0</v>
      </c>
      <c r="CF57" s="59">
        <f>IF('[1]Validation flags'!$H$3=1,0, IF( ISNUMBER(S57), 0, 1 ))</f>
        <v>0</v>
      </c>
      <c r="CG57" s="30"/>
      <c r="CH57" s="59">
        <f>IF('[1]Validation flags'!$H$3=1,0, IF( ISNUMBER(U57), 0, 1 ))</f>
        <v>0</v>
      </c>
      <c r="CI57" s="59">
        <f>IF('[1]Validation flags'!$H$3=1,0, IF( ISNUMBER(V57), 0, 1 ))</f>
        <v>0</v>
      </c>
      <c r="CJ57" s="59">
        <f>IF('[1]Validation flags'!$H$3=1,0, IF( ISNUMBER(W57), 0, 1 ))</f>
        <v>0</v>
      </c>
      <c r="CK57" s="59">
        <f>IF('[1]Validation flags'!$H$3=1,0, IF( ISNUMBER(X57), 0, 1 ))</f>
        <v>0</v>
      </c>
      <c r="CL57" s="59">
        <f>IF('[1]Validation flags'!$H$3=1,0, IF( ISNUMBER(Y57), 0, 1 ))</f>
        <v>0</v>
      </c>
      <c r="CM57" s="30"/>
      <c r="CN57" s="59">
        <f>IF('[1]Validation flags'!$H$3=1,0, IF( ISNUMBER(AA57), 0, 1 ))</f>
        <v>0</v>
      </c>
      <c r="CO57" s="59">
        <f>IF('[1]Validation flags'!$H$3=1,0, IF( ISNUMBER(AB57), 0, 1 ))</f>
        <v>0</v>
      </c>
      <c r="CP57" s="59">
        <f>IF('[1]Validation flags'!$H$3=1,0, IF( ISNUMBER(AC57), 0, 1 ))</f>
        <v>0</v>
      </c>
      <c r="CQ57" s="59">
        <f>IF('[1]Validation flags'!$H$3=1,0, IF( ISNUMBER(AD57), 0, 1 ))</f>
        <v>0</v>
      </c>
      <c r="CR57" s="59">
        <f>IF('[1]Validation flags'!$H$3=1,0, IF( ISNUMBER(AE57), 0, 1 ))</f>
        <v>0</v>
      </c>
      <c r="CS57" s="115"/>
      <c r="CT57" s="114"/>
      <c r="CU57" s="115"/>
      <c r="CV57" s="60"/>
      <c r="CW57" s="60"/>
      <c r="CX57" s="60"/>
      <c r="CY57" s="60"/>
      <c r="CZ57" s="60"/>
      <c r="DA57" s="60"/>
      <c r="DB57" s="59">
        <f t="shared" si="51"/>
        <v>0</v>
      </c>
      <c r="DC57" s="30"/>
      <c r="DD57" s="60"/>
      <c r="DE57" s="60"/>
      <c r="DF57" s="60"/>
      <c r="DG57" s="60"/>
      <c r="DH57" s="60"/>
      <c r="DI57" s="60"/>
      <c r="DJ57" s="60"/>
      <c r="DK57" s="60"/>
      <c r="DL57" s="60"/>
      <c r="DM57" s="60"/>
      <c r="DN57" s="60"/>
      <c r="DO57" s="60"/>
      <c r="DP57" s="60"/>
      <c r="DQ57" s="60"/>
      <c r="DR57" s="60"/>
      <c r="DS57" s="60"/>
      <c r="DT57" s="60"/>
      <c r="DU57" s="115"/>
    </row>
    <row r="58" spans="2:125" ht="14.25" customHeight="1" x14ac:dyDescent="0.2">
      <c r="B58" s="61">
        <v>11</v>
      </c>
      <c r="C58" s="62" t="s">
        <v>288</v>
      </c>
      <c r="D58" s="63"/>
      <c r="E58" s="63" t="s">
        <v>236</v>
      </c>
      <c r="F58" s="64">
        <v>0</v>
      </c>
      <c r="G58" s="65">
        <v>0</v>
      </c>
      <c r="H58" s="65">
        <v>7</v>
      </c>
      <c r="I58" s="65">
        <v>35</v>
      </c>
      <c r="J58" s="65">
        <v>2</v>
      </c>
      <c r="K58" s="65">
        <v>1</v>
      </c>
      <c r="L58" s="65">
        <v>19</v>
      </c>
      <c r="M58" s="65">
        <v>33</v>
      </c>
      <c r="N58" s="66">
        <f t="shared" si="45"/>
        <v>97</v>
      </c>
      <c r="O58" s="93"/>
      <c r="P58" s="67">
        <v>4</v>
      </c>
      <c r="Q58" s="65">
        <v>13</v>
      </c>
      <c r="R58" s="65">
        <v>10</v>
      </c>
      <c r="S58" s="65">
        <v>70</v>
      </c>
      <c r="T58" s="66">
        <f t="shared" si="46"/>
        <v>97</v>
      </c>
      <c r="U58" s="67">
        <v>0</v>
      </c>
      <c r="V58" s="65">
        <v>3</v>
      </c>
      <c r="W58" s="65">
        <v>51</v>
      </c>
      <c r="X58" s="65">
        <v>43</v>
      </c>
      <c r="Y58" s="65">
        <v>0</v>
      </c>
      <c r="Z58" s="68">
        <f t="shared" si="47"/>
        <v>97</v>
      </c>
      <c r="AA58" s="67">
        <v>0</v>
      </c>
      <c r="AB58" s="65">
        <v>4</v>
      </c>
      <c r="AC58" s="65">
        <v>46</v>
      </c>
      <c r="AD58" s="65">
        <v>44</v>
      </c>
      <c r="AE58" s="65">
        <v>3</v>
      </c>
      <c r="AF58" s="68">
        <f t="shared" si="48"/>
        <v>97</v>
      </c>
      <c r="AG58" s="17"/>
      <c r="AH58" s="69"/>
      <c r="AI58" s="70" t="s">
        <v>45</v>
      </c>
      <c r="AK58" s="42">
        <f t="shared" si="49"/>
        <v>0</v>
      </c>
      <c r="AL58" s="42">
        <f t="shared" si="50"/>
        <v>0</v>
      </c>
      <c r="AM58" s="114"/>
      <c r="BS58" s="115"/>
      <c r="BT58" s="59">
        <f>IF('[1]Validation flags'!$H$3=1,0, IF( ISNUMBER(G58), 0, 1 ))</f>
        <v>0</v>
      </c>
      <c r="BU58" s="59">
        <f>IF('[1]Validation flags'!$H$3=1,0, IF( ISNUMBER(H58), 0, 1 ))</f>
        <v>0</v>
      </c>
      <c r="BV58" s="59">
        <f>IF('[1]Validation flags'!$H$3=1,0, IF( ISNUMBER(I58), 0, 1 ))</f>
        <v>0</v>
      </c>
      <c r="BW58" s="59">
        <f>IF('[1]Validation flags'!$H$3=1,0, IF( ISNUMBER(J58), 0, 1 ))</f>
        <v>0</v>
      </c>
      <c r="BX58" s="59">
        <f>IF('[1]Validation flags'!$H$3=1,0, IF( ISNUMBER(K58), 0, 1 ))</f>
        <v>0</v>
      </c>
      <c r="BY58" s="59">
        <f>IF('[1]Validation flags'!$H$3=1,0, IF( ISNUMBER(L58), 0, 1 ))</f>
        <v>0</v>
      </c>
      <c r="BZ58" s="59">
        <f>IF('[1]Validation flags'!$H$3=1,0, IF( ISNUMBER(M58), 0, 1 ))</f>
        <v>0</v>
      </c>
      <c r="CA58" s="30"/>
      <c r="CB58" s="30"/>
      <c r="CC58" s="59">
        <f>IF('[1]Validation flags'!$H$3=1,0, IF( ISNUMBER(P58), 0, 1 ))</f>
        <v>0</v>
      </c>
      <c r="CD58" s="59">
        <f>IF('[1]Validation flags'!$H$3=1,0, IF( ISNUMBER(Q58), 0, 1 ))</f>
        <v>0</v>
      </c>
      <c r="CE58" s="59">
        <f>IF('[1]Validation flags'!$H$3=1,0, IF( ISNUMBER(R58), 0, 1 ))</f>
        <v>0</v>
      </c>
      <c r="CF58" s="59">
        <f>IF('[1]Validation flags'!$H$3=1,0, IF( ISNUMBER(S58), 0, 1 ))</f>
        <v>0</v>
      </c>
      <c r="CG58" s="30"/>
      <c r="CH58" s="59">
        <f>IF('[1]Validation flags'!$H$3=1,0, IF( ISNUMBER(U58), 0, 1 ))</f>
        <v>0</v>
      </c>
      <c r="CI58" s="59">
        <f>IF('[1]Validation flags'!$H$3=1,0, IF( ISNUMBER(V58), 0, 1 ))</f>
        <v>0</v>
      </c>
      <c r="CJ58" s="59">
        <f>IF('[1]Validation flags'!$H$3=1,0, IF( ISNUMBER(W58), 0, 1 ))</f>
        <v>0</v>
      </c>
      <c r="CK58" s="59">
        <f>IF('[1]Validation flags'!$H$3=1,0, IF( ISNUMBER(X58), 0, 1 ))</f>
        <v>0</v>
      </c>
      <c r="CL58" s="59">
        <f>IF('[1]Validation flags'!$H$3=1,0, IF( ISNUMBER(Y58), 0, 1 ))</f>
        <v>0</v>
      </c>
      <c r="CM58" s="30"/>
      <c r="CN58" s="59">
        <f>IF('[1]Validation flags'!$H$3=1,0, IF( ISNUMBER(AA58), 0, 1 ))</f>
        <v>0</v>
      </c>
      <c r="CO58" s="59">
        <f>IF('[1]Validation flags'!$H$3=1,0, IF( ISNUMBER(AB58), 0, 1 ))</f>
        <v>0</v>
      </c>
      <c r="CP58" s="59">
        <f>IF('[1]Validation flags'!$H$3=1,0, IF( ISNUMBER(AC58), 0, 1 ))</f>
        <v>0</v>
      </c>
      <c r="CQ58" s="59">
        <f>IF('[1]Validation flags'!$H$3=1,0, IF( ISNUMBER(AD58), 0, 1 ))</f>
        <v>0</v>
      </c>
      <c r="CR58" s="59">
        <f>IF('[1]Validation flags'!$H$3=1,0, IF( ISNUMBER(AE58), 0, 1 ))</f>
        <v>0</v>
      </c>
      <c r="CS58" s="115"/>
      <c r="CT58" s="114"/>
      <c r="CU58" s="115"/>
      <c r="CV58" s="60"/>
      <c r="CW58" s="60"/>
      <c r="CX58" s="60"/>
      <c r="CY58" s="60"/>
      <c r="CZ58" s="60"/>
      <c r="DA58" s="60"/>
      <c r="DB58" s="59">
        <f t="shared" si="51"/>
        <v>0</v>
      </c>
      <c r="DC58" s="30"/>
      <c r="DD58" s="60"/>
      <c r="DE58" s="60"/>
      <c r="DF58" s="60"/>
      <c r="DG58" s="60"/>
      <c r="DH58" s="60"/>
      <c r="DI58" s="60"/>
      <c r="DJ58" s="60"/>
      <c r="DK58" s="60"/>
      <c r="DL58" s="60"/>
      <c r="DM58" s="60"/>
      <c r="DN58" s="60"/>
      <c r="DO58" s="60"/>
      <c r="DP58" s="60"/>
      <c r="DQ58" s="60"/>
      <c r="DR58" s="60"/>
      <c r="DS58" s="60"/>
      <c r="DT58" s="60"/>
      <c r="DU58" s="115"/>
    </row>
    <row r="59" spans="2:125" ht="14.25" customHeight="1" x14ac:dyDescent="0.2">
      <c r="B59" s="61">
        <v>12</v>
      </c>
      <c r="C59" s="62" t="s">
        <v>314</v>
      </c>
      <c r="D59" s="63"/>
      <c r="E59" s="63" t="s">
        <v>236</v>
      </c>
      <c r="F59" s="64">
        <v>0</v>
      </c>
      <c r="G59" s="65">
        <v>0</v>
      </c>
      <c r="H59" s="65">
        <v>6</v>
      </c>
      <c r="I59" s="65">
        <v>12</v>
      </c>
      <c r="J59" s="65">
        <v>1</v>
      </c>
      <c r="K59" s="65">
        <v>6</v>
      </c>
      <c r="L59" s="65">
        <v>5</v>
      </c>
      <c r="M59" s="65">
        <v>30</v>
      </c>
      <c r="N59" s="66">
        <f t="shared" si="45"/>
        <v>60</v>
      </c>
      <c r="O59" s="93"/>
      <c r="P59" s="67">
        <v>8</v>
      </c>
      <c r="Q59" s="65">
        <v>17</v>
      </c>
      <c r="R59" s="65">
        <v>7</v>
      </c>
      <c r="S59" s="65">
        <v>28</v>
      </c>
      <c r="T59" s="66">
        <f t="shared" si="46"/>
        <v>60</v>
      </c>
      <c r="U59" s="67">
        <v>0</v>
      </c>
      <c r="V59" s="65">
        <v>2</v>
      </c>
      <c r="W59" s="65">
        <v>27</v>
      </c>
      <c r="X59" s="65">
        <v>31</v>
      </c>
      <c r="Y59" s="65">
        <v>0</v>
      </c>
      <c r="Z59" s="68">
        <f t="shared" si="47"/>
        <v>60</v>
      </c>
      <c r="AA59" s="67">
        <v>0</v>
      </c>
      <c r="AB59" s="65">
        <v>0</v>
      </c>
      <c r="AC59" s="65">
        <v>38</v>
      </c>
      <c r="AD59" s="65">
        <v>19</v>
      </c>
      <c r="AE59" s="65">
        <v>3</v>
      </c>
      <c r="AF59" s="68">
        <f t="shared" si="48"/>
        <v>60</v>
      </c>
      <c r="AG59" s="17"/>
      <c r="AH59" s="69"/>
      <c r="AI59" s="70" t="s">
        <v>45</v>
      </c>
      <c r="AK59" s="42">
        <f t="shared" si="49"/>
        <v>0</v>
      </c>
      <c r="AL59" s="42">
        <f t="shared" si="50"/>
        <v>0</v>
      </c>
      <c r="AM59" s="114"/>
      <c r="BS59" s="115"/>
      <c r="BT59" s="59">
        <f>IF('[1]Validation flags'!$H$3=1,0, IF( ISNUMBER(G59), 0, 1 ))</f>
        <v>0</v>
      </c>
      <c r="BU59" s="59">
        <f>IF('[1]Validation flags'!$H$3=1,0, IF( ISNUMBER(H59), 0, 1 ))</f>
        <v>0</v>
      </c>
      <c r="BV59" s="59">
        <f>IF('[1]Validation flags'!$H$3=1,0, IF( ISNUMBER(I59), 0, 1 ))</f>
        <v>0</v>
      </c>
      <c r="BW59" s="59">
        <f>IF('[1]Validation flags'!$H$3=1,0, IF( ISNUMBER(J59), 0, 1 ))</f>
        <v>0</v>
      </c>
      <c r="BX59" s="59">
        <f>IF('[1]Validation flags'!$H$3=1,0, IF( ISNUMBER(K59), 0, 1 ))</f>
        <v>0</v>
      </c>
      <c r="BY59" s="59">
        <f>IF('[1]Validation flags'!$H$3=1,0, IF( ISNUMBER(L59), 0, 1 ))</f>
        <v>0</v>
      </c>
      <c r="BZ59" s="59">
        <f>IF('[1]Validation flags'!$H$3=1,0, IF( ISNUMBER(M59), 0, 1 ))</f>
        <v>0</v>
      </c>
      <c r="CA59" s="30"/>
      <c r="CB59" s="30"/>
      <c r="CC59" s="59">
        <f>IF('[1]Validation flags'!$H$3=1,0, IF( ISNUMBER(P59), 0, 1 ))</f>
        <v>0</v>
      </c>
      <c r="CD59" s="59">
        <f>IF('[1]Validation flags'!$H$3=1,0, IF( ISNUMBER(Q59), 0, 1 ))</f>
        <v>0</v>
      </c>
      <c r="CE59" s="59">
        <f>IF('[1]Validation flags'!$H$3=1,0, IF( ISNUMBER(R59), 0, 1 ))</f>
        <v>0</v>
      </c>
      <c r="CF59" s="59">
        <f>IF('[1]Validation flags'!$H$3=1,0, IF( ISNUMBER(S59), 0, 1 ))</f>
        <v>0</v>
      </c>
      <c r="CG59" s="30"/>
      <c r="CH59" s="59">
        <f>IF('[1]Validation flags'!$H$3=1,0, IF( ISNUMBER(U59), 0, 1 ))</f>
        <v>0</v>
      </c>
      <c r="CI59" s="59">
        <f>IF('[1]Validation flags'!$H$3=1,0, IF( ISNUMBER(V59), 0, 1 ))</f>
        <v>0</v>
      </c>
      <c r="CJ59" s="59">
        <f>IF('[1]Validation flags'!$H$3=1,0, IF( ISNUMBER(W59), 0, 1 ))</f>
        <v>0</v>
      </c>
      <c r="CK59" s="59">
        <f>IF('[1]Validation flags'!$H$3=1,0, IF( ISNUMBER(X59), 0, 1 ))</f>
        <v>0</v>
      </c>
      <c r="CL59" s="59">
        <f>IF('[1]Validation flags'!$H$3=1,0, IF( ISNUMBER(Y59), 0, 1 ))</f>
        <v>0</v>
      </c>
      <c r="CM59" s="30"/>
      <c r="CN59" s="59">
        <f>IF('[1]Validation flags'!$H$3=1,0, IF( ISNUMBER(AA59), 0, 1 ))</f>
        <v>0</v>
      </c>
      <c r="CO59" s="59">
        <f>IF('[1]Validation flags'!$H$3=1,0, IF( ISNUMBER(AB59), 0, 1 ))</f>
        <v>0</v>
      </c>
      <c r="CP59" s="59">
        <f>IF('[1]Validation flags'!$H$3=1,0, IF( ISNUMBER(AC59), 0, 1 ))</f>
        <v>0</v>
      </c>
      <c r="CQ59" s="59">
        <f>IF('[1]Validation flags'!$H$3=1,0, IF( ISNUMBER(AD59), 0, 1 ))</f>
        <v>0</v>
      </c>
      <c r="CR59" s="59">
        <f>IF('[1]Validation flags'!$H$3=1,0, IF( ISNUMBER(AE59), 0, 1 ))</f>
        <v>0</v>
      </c>
      <c r="CS59" s="115"/>
      <c r="CT59" s="114"/>
      <c r="CU59" s="115"/>
      <c r="CV59" s="60"/>
      <c r="CW59" s="60"/>
      <c r="CX59" s="60"/>
      <c r="CY59" s="60"/>
      <c r="CZ59" s="60"/>
      <c r="DA59" s="60"/>
      <c r="DB59" s="59">
        <f t="shared" si="51"/>
        <v>0</v>
      </c>
      <c r="DC59" s="30"/>
      <c r="DD59" s="60"/>
      <c r="DE59" s="60"/>
      <c r="DF59" s="60"/>
      <c r="DG59" s="60"/>
      <c r="DH59" s="60"/>
      <c r="DI59" s="60"/>
      <c r="DJ59" s="60"/>
      <c r="DK59" s="60"/>
      <c r="DL59" s="60"/>
      <c r="DM59" s="60"/>
      <c r="DN59" s="60"/>
      <c r="DO59" s="60"/>
      <c r="DP59" s="60"/>
      <c r="DQ59" s="60"/>
      <c r="DR59" s="60"/>
      <c r="DS59" s="60"/>
      <c r="DT59" s="60"/>
      <c r="DU59" s="115"/>
    </row>
    <row r="60" spans="2:125" ht="14.25" customHeight="1" x14ac:dyDescent="0.2">
      <c r="B60" s="74">
        <v>13</v>
      </c>
      <c r="C60" s="75" t="s">
        <v>340</v>
      </c>
      <c r="D60" s="76"/>
      <c r="E60" s="76" t="s">
        <v>236</v>
      </c>
      <c r="F60" s="77">
        <v>0</v>
      </c>
      <c r="G60" s="65">
        <v>0</v>
      </c>
      <c r="H60" s="65">
        <v>1</v>
      </c>
      <c r="I60" s="65">
        <v>1</v>
      </c>
      <c r="J60" s="65">
        <v>2</v>
      </c>
      <c r="K60" s="65">
        <v>9</v>
      </c>
      <c r="L60" s="65">
        <v>0</v>
      </c>
      <c r="M60" s="65">
        <v>16</v>
      </c>
      <c r="N60" s="66">
        <f t="shared" si="45"/>
        <v>29</v>
      </c>
      <c r="O60" s="93"/>
      <c r="P60" s="67">
        <v>5</v>
      </c>
      <c r="Q60" s="65">
        <v>8</v>
      </c>
      <c r="R60" s="65">
        <v>9</v>
      </c>
      <c r="S60" s="65">
        <v>7</v>
      </c>
      <c r="T60" s="66">
        <f t="shared" si="46"/>
        <v>29</v>
      </c>
      <c r="U60" s="67">
        <v>0</v>
      </c>
      <c r="V60" s="65">
        <v>1</v>
      </c>
      <c r="W60" s="65">
        <v>14</v>
      </c>
      <c r="X60" s="65">
        <v>14</v>
      </c>
      <c r="Y60" s="65">
        <v>0</v>
      </c>
      <c r="Z60" s="68">
        <f t="shared" si="47"/>
        <v>29</v>
      </c>
      <c r="AA60" s="67">
        <v>0</v>
      </c>
      <c r="AB60" s="65">
        <v>4</v>
      </c>
      <c r="AC60" s="65">
        <v>11</v>
      </c>
      <c r="AD60" s="65">
        <v>11</v>
      </c>
      <c r="AE60" s="65">
        <v>3</v>
      </c>
      <c r="AF60" s="68">
        <f t="shared" si="48"/>
        <v>29</v>
      </c>
      <c r="AG60" s="17"/>
      <c r="AH60" s="69"/>
      <c r="AI60" s="70" t="s">
        <v>45</v>
      </c>
      <c r="AK60" s="42">
        <f t="shared" si="49"/>
        <v>0</v>
      </c>
      <c r="AL60" s="42">
        <f t="shared" si="50"/>
        <v>0</v>
      </c>
      <c r="AM60" s="114"/>
      <c r="BS60" s="115"/>
      <c r="BT60" s="59">
        <f>IF('[1]Validation flags'!$H$3=1,0, IF( ISNUMBER(G60), 0, 1 ))</f>
        <v>0</v>
      </c>
      <c r="BU60" s="59">
        <f>IF('[1]Validation flags'!$H$3=1,0, IF( ISNUMBER(H60), 0, 1 ))</f>
        <v>0</v>
      </c>
      <c r="BV60" s="59">
        <f>IF('[1]Validation flags'!$H$3=1,0, IF( ISNUMBER(I60), 0, 1 ))</f>
        <v>0</v>
      </c>
      <c r="BW60" s="59">
        <f>IF('[1]Validation flags'!$H$3=1,0, IF( ISNUMBER(J60), 0, 1 ))</f>
        <v>0</v>
      </c>
      <c r="BX60" s="59">
        <f>IF('[1]Validation flags'!$H$3=1,0, IF( ISNUMBER(K60), 0, 1 ))</f>
        <v>0</v>
      </c>
      <c r="BY60" s="59">
        <f>IF('[1]Validation flags'!$H$3=1,0, IF( ISNUMBER(L60), 0, 1 ))</f>
        <v>0</v>
      </c>
      <c r="BZ60" s="59">
        <f>IF('[1]Validation flags'!$H$3=1,0, IF( ISNUMBER(M60), 0, 1 ))</f>
        <v>0</v>
      </c>
      <c r="CA60" s="30"/>
      <c r="CB60" s="30"/>
      <c r="CC60" s="59">
        <f>IF('[1]Validation flags'!$H$3=1,0, IF( ISNUMBER(P60), 0, 1 ))</f>
        <v>0</v>
      </c>
      <c r="CD60" s="59">
        <f>IF('[1]Validation flags'!$H$3=1,0, IF( ISNUMBER(Q60), 0, 1 ))</f>
        <v>0</v>
      </c>
      <c r="CE60" s="59">
        <f>IF('[1]Validation flags'!$H$3=1,0, IF( ISNUMBER(R60), 0, 1 ))</f>
        <v>0</v>
      </c>
      <c r="CF60" s="59">
        <f>IF('[1]Validation flags'!$H$3=1,0, IF( ISNUMBER(S60), 0, 1 ))</f>
        <v>0</v>
      </c>
      <c r="CG60" s="30"/>
      <c r="CH60" s="59">
        <f>IF('[1]Validation flags'!$H$3=1,0, IF( ISNUMBER(U60), 0, 1 ))</f>
        <v>0</v>
      </c>
      <c r="CI60" s="59">
        <f>IF('[1]Validation flags'!$H$3=1,0, IF( ISNUMBER(V60), 0, 1 ))</f>
        <v>0</v>
      </c>
      <c r="CJ60" s="59">
        <f>IF('[1]Validation flags'!$H$3=1,0, IF( ISNUMBER(W60), 0, 1 ))</f>
        <v>0</v>
      </c>
      <c r="CK60" s="59">
        <f>IF('[1]Validation flags'!$H$3=1,0, IF( ISNUMBER(X60), 0, 1 ))</f>
        <v>0</v>
      </c>
      <c r="CL60" s="59">
        <f>IF('[1]Validation flags'!$H$3=1,0, IF( ISNUMBER(Y60), 0, 1 ))</f>
        <v>0</v>
      </c>
      <c r="CM60" s="30"/>
      <c r="CN60" s="59">
        <f>IF('[1]Validation flags'!$H$3=1,0, IF( ISNUMBER(AA60), 0, 1 ))</f>
        <v>0</v>
      </c>
      <c r="CO60" s="59">
        <f>IF('[1]Validation flags'!$H$3=1,0, IF( ISNUMBER(AB60), 0, 1 ))</f>
        <v>0</v>
      </c>
      <c r="CP60" s="59">
        <f>IF('[1]Validation flags'!$H$3=1,0, IF( ISNUMBER(AC60), 0, 1 ))</f>
        <v>0</v>
      </c>
      <c r="CQ60" s="59">
        <f>IF('[1]Validation flags'!$H$3=1,0, IF( ISNUMBER(AD60), 0, 1 ))</f>
        <v>0</v>
      </c>
      <c r="CR60" s="59">
        <f>IF('[1]Validation flags'!$H$3=1,0, IF( ISNUMBER(AE60), 0, 1 ))</f>
        <v>0</v>
      </c>
      <c r="CS60" s="115"/>
      <c r="CT60" s="114"/>
      <c r="CU60" s="115"/>
      <c r="CV60" s="60"/>
      <c r="CW60" s="60"/>
      <c r="CX60" s="60"/>
      <c r="CY60" s="60"/>
      <c r="CZ60" s="60"/>
      <c r="DA60" s="60"/>
      <c r="DB60" s="59">
        <f t="shared" si="51"/>
        <v>0</v>
      </c>
      <c r="DC60" s="30"/>
      <c r="DD60" s="60"/>
      <c r="DE60" s="60"/>
      <c r="DF60" s="60"/>
      <c r="DG60" s="60"/>
      <c r="DH60" s="60"/>
      <c r="DI60" s="60"/>
      <c r="DJ60" s="60"/>
      <c r="DK60" s="60"/>
      <c r="DL60" s="60"/>
      <c r="DM60" s="60"/>
      <c r="DN60" s="60"/>
      <c r="DO60" s="60"/>
      <c r="DP60" s="60"/>
      <c r="DQ60" s="60"/>
      <c r="DR60" s="60"/>
      <c r="DS60" s="60"/>
      <c r="DT60" s="60"/>
      <c r="DU60" s="115"/>
    </row>
    <row r="61" spans="2:125" ht="14.25" customHeight="1" x14ac:dyDescent="0.2">
      <c r="B61" s="61">
        <v>14</v>
      </c>
      <c r="C61" s="62" t="s">
        <v>366</v>
      </c>
      <c r="D61" s="63"/>
      <c r="E61" s="63" t="s">
        <v>236</v>
      </c>
      <c r="F61" s="64">
        <v>0</v>
      </c>
      <c r="G61" s="65">
        <v>0</v>
      </c>
      <c r="H61" s="65">
        <v>3</v>
      </c>
      <c r="I61" s="65">
        <v>0</v>
      </c>
      <c r="J61" s="65">
        <v>0</v>
      </c>
      <c r="K61" s="65">
        <v>10</v>
      </c>
      <c r="L61" s="65">
        <v>0</v>
      </c>
      <c r="M61" s="65">
        <v>11</v>
      </c>
      <c r="N61" s="66">
        <f t="shared" si="45"/>
        <v>24</v>
      </c>
      <c r="O61" s="93"/>
      <c r="P61" s="67">
        <v>2</v>
      </c>
      <c r="Q61" s="65">
        <v>6</v>
      </c>
      <c r="R61" s="65">
        <v>5</v>
      </c>
      <c r="S61" s="65">
        <v>11</v>
      </c>
      <c r="T61" s="66">
        <f t="shared" si="46"/>
        <v>24</v>
      </c>
      <c r="U61" s="67">
        <v>0</v>
      </c>
      <c r="V61" s="65">
        <v>0</v>
      </c>
      <c r="W61" s="65">
        <v>13</v>
      </c>
      <c r="X61" s="65">
        <v>11</v>
      </c>
      <c r="Y61" s="65">
        <v>0</v>
      </c>
      <c r="Z61" s="68">
        <f t="shared" si="47"/>
        <v>24</v>
      </c>
      <c r="AA61" s="67">
        <v>0</v>
      </c>
      <c r="AB61" s="65">
        <v>4</v>
      </c>
      <c r="AC61" s="65">
        <v>12</v>
      </c>
      <c r="AD61" s="65">
        <v>2</v>
      </c>
      <c r="AE61" s="65">
        <v>6</v>
      </c>
      <c r="AF61" s="68">
        <f t="shared" si="48"/>
        <v>24</v>
      </c>
      <c r="AG61" s="17"/>
      <c r="AH61" s="69"/>
      <c r="AI61" s="70" t="s">
        <v>45</v>
      </c>
      <c r="AK61" s="42">
        <f t="shared" si="49"/>
        <v>0</v>
      </c>
      <c r="AL61" s="42">
        <f t="shared" si="50"/>
        <v>0</v>
      </c>
      <c r="AM61" s="114"/>
      <c r="BS61" s="115"/>
      <c r="BT61" s="59">
        <f>IF('[1]Validation flags'!$H$3=1,0, IF( ISNUMBER(G61), 0, 1 ))</f>
        <v>0</v>
      </c>
      <c r="BU61" s="59">
        <f>IF('[1]Validation flags'!$H$3=1,0, IF( ISNUMBER(H61), 0, 1 ))</f>
        <v>0</v>
      </c>
      <c r="BV61" s="59">
        <f>IF('[1]Validation flags'!$H$3=1,0, IF( ISNUMBER(I61), 0, 1 ))</f>
        <v>0</v>
      </c>
      <c r="BW61" s="59">
        <f>IF('[1]Validation flags'!$H$3=1,0, IF( ISNUMBER(J61), 0, 1 ))</f>
        <v>0</v>
      </c>
      <c r="BX61" s="59">
        <f>IF('[1]Validation flags'!$H$3=1,0, IF( ISNUMBER(K61), 0, 1 ))</f>
        <v>0</v>
      </c>
      <c r="BY61" s="59">
        <f>IF('[1]Validation flags'!$H$3=1,0, IF( ISNUMBER(L61), 0, 1 ))</f>
        <v>0</v>
      </c>
      <c r="BZ61" s="59">
        <f>IF('[1]Validation flags'!$H$3=1,0, IF( ISNUMBER(M61), 0, 1 ))</f>
        <v>0</v>
      </c>
      <c r="CA61" s="30"/>
      <c r="CB61" s="30"/>
      <c r="CC61" s="59">
        <f>IF('[1]Validation flags'!$H$3=1,0, IF( ISNUMBER(P61), 0, 1 ))</f>
        <v>0</v>
      </c>
      <c r="CD61" s="59">
        <f>IF('[1]Validation flags'!$H$3=1,0, IF( ISNUMBER(Q61), 0, 1 ))</f>
        <v>0</v>
      </c>
      <c r="CE61" s="59">
        <f>IF('[1]Validation flags'!$H$3=1,0, IF( ISNUMBER(R61), 0, 1 ))</f>
        <v>0</v>
      </c>
      <c r="CF61" s="59">
        <f>IF('[1]Validation flags'!$H$3=1,0, IF( ISNUMBER(S61), 0, 1 ))</f>
        <v>0</v>
      </c>
      <c r="CG61" s="30"/>
      <c r="CH61" s="59">
        <f>IF('[1]Validation flags'!$H$3=1,0, IF( ISNUMBER(U61), 0, 1 ))</f>
        <v>0</v>
      </c>
      <c r="CI61" s="59">
        <f>IF('[1]Validation flags'!$H$3=1,0, IF( ISNUMBER(V61), 0, 1 ))</f>
        <v>0</v>
      </c>
      <c r="CJ61" s="59">
        <f>IF('[1]Validation flags'!$H$3=1,0, IF( ISNUMBER(W61), 0, 1 ))</f>
        <v>0</v>
      </c>
      <c r="CK61" s="59">
        <f>IF('[1]Validation flags'!$H$3=1,0, IF( ISNUMBER(X61), 0, 1 ))</f>
        <v>0</v>
      </c>
      <c r="CL61" s="59">
        <f>IF('[1]Validation flags'!$H$3=1,0, IF( ISNUMBER(Y61), 0, 1 ))</f>
        <v>0</v>
      </c>
      <c r="CM61" s="30"/>
      <c r="CN61" s="59">
        <f>IF('[1]Validation flags'!$H$3=1,0, IF( ISNUMBER(AA61), 0, 1 ))</f>
        <v>0</v>
      </c>
      <c r="CO61" s="59">
        <f>IF('[1]Validation flags'!$H$3=1,0, IF( ISNUMBER(AB61), 0, 1 ))</f>
        <v>0</v>
      </c>
      <c r="CP61" s="59">
        <f>IF('[1]Validation flags'!$H$3=1,0, IF( ISNUMBER(AC61), 0, 1 ))</f>
        <v>0</v>
      </c>
      <c r="CQ61" s="59">
        <f>IF('[1]Validation flags'!$H$3=1,0, IF( ISNUMBER(AD61), 0, 1 ))</f>
        <v>0</v>
      </c>
      <c r="CR61" s="59">
        <f>IF('[1]Validation flags'!$H$3=1,0, IF( ISNUMBER(AE61), 0, 1 ))</f>
        <v>0</v>
      </c>
      <c r="CS61" s="115"/>
      <c r="CT61" s="114"/>
      <c r="CU61" s="115"/>
      <c r="CV61" s="60"/>
      <c r="CW61" s="60"/>
      <c r="CX61" s="60"/>
      <c r="CY61" s="60"/>
      <c r="CZ61" s="60"/>
      <c r="DA61" s="60"/>
      <c r="DB61" s="59">
        <f t="shared" si="51"/>
        <v>0</v>
      </c>
      <c r="DC61" s="30"/>
      <c r="DD61" s="60"/>
      <c r="DE61" s="60"/>
      <c r="DF61" s="60"/>
      <c r="DG61" s="60"/>
      <c r="DH61" s="60"/>
      <c r="DI61" s="60"/>
      <c r="DJ61" s="60"/>
      <c r="DK61" s="60"/>
      <c r="DL61" s="60"/>
      <c r="DM61" s="60"/>
      <c r="DN61" s="60"/>
      <c r="DO61" s="60"/>
      <c r="DP61" s="60"/>
      <c r="DQ61" s="60"/>
      <c r="DR61" s="60"/>
      <c r="DS61" s="60"/>
      <c r="DT61" s="60"/>
      <c r="DU61" s="115"/>
    </row>
    <row r="62" spans="2:125" ht="14.25" customHeight="1" thickBot="1" x14ac:dyDescent="0.25">
      <c r="B62" s="89">
        <v>15</v>
      </c>
      <c r="C62" s="90" t="s">
        <v>392</v>
      </c>
      <c r="D62" s="91"/>
      <c r="E62" s="91" t="s">
        <v>236</v>
      </c>
      <c r="F62" s="92">
        <v>0</v>
      </c>
      <c r="G62" s="78">
        <f t="shared" ref="G62:M62" si="52">+SUM(G56:G61)</f>
        <v>22</v>
      </c>
      <c r="H62" s="79">
        <f t="shared" si="52"/>
        <v>44</v>
      </c>
      <c r="I62" s="79">
        <f t="shared" si="52"/>
        <v>162</v>
      </c>
      <c r="J62" s="79">
        <f t="shared" si="52"/>
        <v>10</v>
      </c>
      <c r="K62" s="79">
        <f t="shared" si="52"/>
        <v>28</v>
      </c>
      <c r="L62" s="79">
        <f t="shared" si="52"/>
        <v>40</v>
      </c>
      <c r="M62" s="79">
        <f t="shared" si="52"/>
        <v>95</v>
      </c>
      <c r="N62" s="104">
        <f t="shared" si="45"/>
        <v>401</v>
      </c>
      <c r="O62" s="93"/>
      <c r="P62" s="78">
        <f t="shared" ref="P62:AF62" si="53">+SUM(P56:P61)</f>
        <v>19</v>
      </c>
      <c r="Q62" s="79">
        <f t="shared" si="53"/>
        <v>44</v>
      </c>
      <c r="R62" s="79">
        <f t="shared" si="53"/>
        <v>34</v>
      </c>
      <c r="S62" s="79">
        <f t="shared" si="53"/>
        <v>304</v>
      </c>
      <c r="T62" s="80">
        <f t="shared" si="53"/>
        <v>401</v>
      </c>
      <c r="U62" s="81">
        <f t="shared" si="53"/>
        <v>0</v>
      </c>
      <c r="V62" s="82">
        <f t="shared" si="53"/>
        <v>6</v>
      </c>
      <c r="W62" s="82">
        <f t="shared" si="53"/>
        <v>134</v>
      </c>
      <c r="X62" s="82">
        <f t="shared" si="53"/>
        <v>146</v>
      </c>
      <c r="Y62" s="82">
        <f t="shared" si="53"/>
        <v>115</v>
      </c>
      <c r="Z62" s="83">
        <f t="shared" si="53"/>
        <v>401</v>
      </c>
      <c r="AA62" s="81">
        <f t="shared" si="53"/>
        <v>0</v>
      </c>
      <c r="AB62" s="82">
        <f t="shared" si="53"/>
        <v>12</v>
      </c>
      <c r="AC62" s="82">
        <f t="shared" si="53"/>
        <v>131</v>
      </c>
      <c r="AD62" s="82">
        <f t="shared" si="53"/>
        <v>112</v>
      </c>
      <c r="AE62" s="82">
        <f t="shared" si="53"/>
        <v>146</v>
      </c>
      <c r="AF62" s="83">
        <f t="shared" si="53"/>
        <v>401</v>
      </c>
      <c r="AG62" s="17"/>
      <c r="AH62" s="84" t="s">
        <v>393</v>
      </c>
      <c r="AI62" s="105" t="s">
        <v>45</v>
      </c>
      <c r="AK62" s="42"/>
      <c r="AL62" s="42">
        <f t="shared" si="50"/>
        <v>0</v>
      </c>
      <c r="AM62" s="114"/>
      <c r="BS62" s="115"/>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115"/>
      <c r="CT62" s="114"/>
      <c r="CU62" s="115"/>
      <c r="CV62" s="60"/>
      <c r="CW62" s="60"/>
      <c r="CX62" s="60"/>
      <c r="CY62" s="60"/>
      <c r="CZ62" s="60"/>
      <c r="DA62" s="60"/>
      <c r="DB62" s="59">
        <f t="shared" si="51"/>
        <v>0</v>
      </c>
      <c r="DC62" s="30"/>
      <c r="DD62" s="60"/>
      <c r="DE62" s="60"/>
      <c r="DF62" s="60"/>
      <c r="DG62" s="60"/>
      <c r="DH62" s="60"/>
      <c r="DI62" s="60"/>
      <c r="DJ62" s="60"/>
      <c r="DK62" s="60"/>
      <c r="DL62" s="60"/>
      <c r="DM62" s="60"/>
      <c r="DN62" s="60"/>
      <c r="DO62" s="60"/>
      <c r="DP62" s="60"/>
      <c r="DQ62" s="60"/>
      <c r="DR62" s="60"/>
      <c r="DS62" s="60"/>
      <c r="DT62" s="60"/>
      <c r="DU62" s="115"/>
    </row>
    <row r="63" spans="2:125" ht="14.25" customHeight="1" thickBot="1" x14ac:dyDescent="0.25">
      <c r="B63" s="40"/>
      <c r="C63" s="97"/>
      <c r="D63" s="32"/>
      <c r="E63" s="33"/>
      <c r="F63" s="33"/>
      <c r="G63" s="34"/>
      <c r="H63" s="32"/>
      <c r="I63" s="32"/>
      <c r="J63" s="32"/>
      <c r="K63" s="32"/>
      <c r="L63" s="32"/>
      <c r="M63" s="32"/>
      <c r="N63" s="34"/>
      <c r="O63" s="19"/>
      <c r="P63" s="32"/>
      <c r="Q63" s="32"/>
      <c r="R63" s="32"/>
      <c r="S63" s="32"/>
      <c r="T63" s="32"/>
      <c r="U63" s="32"/>
      <c r="V63" s="32"/>
      <c r="W63" s="32"/>
      <c r="X63" s="32"/>
      <c r="Y63" s="32"/>
      <c r="Z63" s="32"/>
      <c r="AA63" s="32"/>
      <c r="AB63" s="32"/>
      <c r="AC63" s="32"/>
      <c r="AD63" s="32"/>
      <c r="AE63" s="32"/>
      <c r="AF63" s="32"/>
      <c r="AG63" s="19"/>
      <c r="AH63" s="98"/>
      <c r="AI63" s="98"/>
      <c r="AK63" s="42"/>
      <c r="AL63" s="43"/>
      <c r="AM63" s="114"/>
      <c r="BS63" s="115"/>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115"/>
      <c r="CT63" s="114"/>
      <c r="CU63" s="115"/>
      <c r="CV63" s="60"/>
      <c r="CW63" s="60"/>
      <c r="CX63" s="60"/>
      <c r="CY63" s="60"/>
      <c r="CZ63" s="60"/>
      <c r="DA63" s="60"/>
      <c r="DB63" s="60"/>
      <c r="DC63" s="30"/>
      <c r="DD63" s="60"/>
      <c r="DE63" s="60"/>
      <c r="DF63" s="60"/>
      <c r="DG63" s="60"/>
      <c r="DH63" s="60"/>
      <c r="DI63" s="60"/>
      <c r="DJ63" s="60"/>
      <c r="DK63" s="60"/>
      <c r="DL63" s="60"/>
      <c r="DM63" s="60"/>
      <c r="DN63" s="60"/>
      <c r="DO63" s="60"/>
      <c r="DP63" s="60"/>
      <c r="DQ63" s="60"/>
      <c r="DR63" s="60"/>
      <c r="DS63" s="60"/>
      <c r="DT63" s="60"/>
      <c r="DU63" s="115"/>
    </row>
    <row r="64" spans="2:125" ht="14.25" customHeight="1" thickBot="1" x14ac:dyDescent="0.25">
      <c r="B64" s="37" t="s">
        <v>426</v>
      </c>
      <c r="C64" s="38" t="s">
        <v>427</v>
      </c>
      <c r="D64" s="13"/>
      <c r="E64" s="39"/>
      <c r="F64" s="13"/>
      <c r="G64" s="13"/>
      <c r="H64" s="13"/>
      <c r="I64" s="13"/>
      <c r="J64" s="13"/>
      <c r="K64" s="13"/>
      <c r="L64" s="13"/>
      <c r="M64" s="13"/>
      <c r="N64" s="13"/>
      <c r="O64" s="13"/>
      <c r="P64" s="40"/>
      <c r="Q64" s="40"/>
      <c r="R64" s="40"/>
      <c r="S64" s="40"/>
      <c r="T64" s="40"/>
      <c r="U64" s="41"/>
      <c r="V64" s="41"/>
      <c r="W64" s="41"/>
      <c r="X64" s="41"/>
      <c r="Y64" s="41"/>
      <c r="Z64" s="41"/>
      <c r="AA64" s="41"/>
      <c r="AB64" s="41"/>
      <c r="AC64" s="41"/>
      <c r="AD64" s="41"/>
      <c r="AE64" s="41"/>
      <c r="AF64" s="41"/>
      <c r="AG64" s="17"/>
      <c r="AH64" s="102"/>
      <c r="AI64" s="102"/>
      <c r="AK64" s="42"/>
      <c r="AL64" s="43"/>
      <c r="AM64" s="114"/>
      <c r="BS64" s="115"/>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115"/>
      <c r="CT64" s="114"/>
      <c r="CU64" s="115"/>
      <c r="CV64" s="60"/>
      <c r="CW64" s="60"/>
      <c r="CX64" s="60"/>
      <c r="CY64" s="60"/>
      <c r="CZ64" s="60"/>
      <c r="DA64" s="60"/>
      <c r="DB64" s="60"/>
      <c r="DC64" s="30"/>
      <c r="DD64" s="60"/>
      <c r="DE64" s="60"/>
      <c r="DF64" s="60"/>
      <c r="DG64" s="60"/>
      <c r="DH64" s="60"/>
      <c r="DI64" s="60"/>
      <c r="DJ64" s="60"/>
      <c r="DK64" s="60"/>
      <c r="DL64" s="60"/>
      <c r="DM64" s="60"/>
      <c r="DN64" s="60"/>
      <c r="DO64" s="60"/>
      <c r="DP64" s="60"/>
      <c r="DQ64" s="60"/>
      <c r="DR64" s="60"/>
      <c r="DS64" s="60"/>
      <c r="DT64" s="60"/>
      <c r="DU64" s="115"/>
    </row>
    <row r="65" spans="2:125" ht="14.25" customHeight="1" x14ac:dyDescent="0.2">
      <c r="B65" s="44">
        <v>1</v>
      </c>
      <c r="C65" s="45" t="s">
        <v>42</v>
      </c>
      <c r="D65" s="46"/>
      <c r="E65" s="46" t="s">
        <v>44</v>
      </c>
      <c r="F65" s="47">
        <v>0</v>
      </c>
      <c r="G65" s="48">
        <v>13.134875176202099</v>
      </c>
      <c r="H65" s="49">
        <v>93.106891947808293</v>
      </c>
      <c r="I65" s="49">
        <v>371.32432375689098</v>
      </c>
      <c r="J65" s="49">
        <v>57.023180063294703</v>
      </c>
      <c r="K65" s="49">
        <v>17.364971208305199</v>
      </c>
      <c r="L65" s="49">
        <v>85.536490126225004</v>
      </c>
      <c r="M65" s="49">
        <v>12.691462872996</v>
      </c>
      <c r="N65" s="50">
        <f>SUM(G65:M65)</f>
        <v>650.18219515172223</v>
      </c>
      <c r="O65" s="93"/>
      <c r="P65" s="48">
        <v>0</v>
      </c>
      <c r="Q65" s="49">
        <v>0</v>
      </c>
      <c r="R65" s="49">
        <v>0</v>
      </c>
      <c r="S65" s="49">
        <v>650.182195151722</v>
      </c>
      <c r="T65" s="50">
        <f t="shared" ref="T65:T70" si="54">+SUM(P65:S65)</f>
        <v>650.182195151722</v>
      </c>
      <c r="U65" s="48">
        <v>0</v>
      </c>
      <c r="V65" s="49">
        <v>0</v>
      </c>
      <c r="W65" s="49">
        <v>180.75605401956497</v>
      </c>
      <c r="X65" s="49">
        <v>121.35633024334813</v>
      </c>
      <c r="Y65" s="49">
        <v>348.069810888809</v>
      </c>
      <c r="Z65" s="52">
        <f t="shared" ref="Z65:Z70" si="55">+SUM(U65:Y65)</f>
        <v>650.18219515172211</v>
      </c>
      <c r="AA65" s="48">
        <v>0</v>
      </c>
      <c r="AB65" s="49">
        <v>0</v>
      </c>
      <c r="AC65" s="49">
        <v>96.911331746971541</v>
      </c>
      <c r="AD65" s="49">
        <v>174.32635821393575</v>
      </c>
      <c r="AE65" s="49">
        <v>378.94450519081499</v>
      </c>
      <c r="AF65" s="52">
        <f t="shared" ref="AF65:AF70" si="56">+SUM(AA65:AE65)</f>
        <v>650.18219515172223</v>
      </c>
      <c r="AG65" s="17"/>
      <c r="AH65" s="53"/>
      <c r="AI65" s="54" t="s">
        <v>45</v>
      </c>
      <c r="AK65" s="42">
        <f t="shared" ref="AK65:AK70" si="57" xml:space="preserve"> IF( SUM( BT65:CR65 ) = 0, 0, $BT$5 )</f>
        <v>0</v>
      </c>
      <c r="AL65" s="42">
        <f t="shared" ref="AL65:AL71" si="58" xml:space="preserve"> IF( DB65 = 0, 0, AI65)</f>
        <v>0</v>
      </c>
      <c r="BT65" s="59">
        <f>IF('[1]Validation flags'!$H$3=1,0, IF( ISNUMBER(G65), 0, 1 ))</f>
        <v>0</v>
      </c>
      <c r="BU65" s="59">
        <f>IF('[1]Validation flags'!$H$3=1,0, IF( ISNUMBER(H65), 0, 1 ))</f>
        <v>0</v>
      </c>
      <c r="BV65" s="59">
        <f>IF('[1]Validation flags'!$H$3=1,0, IF( ISNUMBER(I65), 0, 1 ))</f>
        <v>0</v>
      </c>
      <c r="BW65" s="59">
        <f>IF('[1]Validation flags'!$H$3=1,0, IF( ISNUMBER(J65), 0, 1 ))</f>
        <v>0</v>
      </c>
      <c r="BX65" s="59">
        <f>IF('[1]Validation flags'!$H$3=1,0, IF( ISNUMBER(K65), 0, 1 ))</f>
        <v>0</v>
      </c>
      <c r="BY65" s="59">
        <f>IF('[1]Validation flags'!$H$3=1,0, IF( ISNUMBER(L65), 0, 1 ))</f>
        <v>0</v>
      </c>
      <c r="BZ65" s="59">
        <f>IF('[1]Validation flags'!$H$3=1,0, IF( ISNUMBER(M65), 0, 1 ))</f>
        <v>0</v>
      </c>
      <c r="CA65" s="30"/>
      <c r="CB65" s="30"/>
      <c r="CC65" s="59">
        <f>IF('[1]Validation flags'!$H$3=1,0, IF( ISNUMBER(P65), 0, 1 ))</f>
        <v>0</v>
      </c>
      <c r="CD65" s="59">
        <f>IF('[1]Validation flags'!$H$3=1,0, IF( ISNUMBER(Q65), 0, 1 ))</f>
        <v>0</v>
      </c>
      <c r="CE65" s="59">
        <f>IF('[1]Validation flags'!$H$3=1,0, IF( ISNUMBER(R65), 0, 1 ))</f>
        <v>0</v>
      </c>
      <c r="CF65" s="59">
        <f>IF('[1]Validation flags'!$H$3=1,0, IF( ISNUMBER(S65), 0, 1 ))</f>
        <v>0</v>
      </c>
      <c r="CG65" s="30"/>
      <c r="CH65" s="59">
        <f>IF('[1]Validation flags'!$H$3=1,0, IF( ISNUMBER(U65), 0, 1 ))</f>
        <v>0</v>
      </c>
      <c r="CI65" s="59">
        <f>IF('[1]Validation flags'!$H$3=1,0, IF( ISNUMBER(V65), 0, 1 ))</f>
        <v>0</v>
      </c>
      <c r="CJ65" s="59">
        <f>IF('[1]Validation flags'!$H$3=1,0, IF( ISNUMBER(W65), 0, 1 ))</f>
        <v>0</v>
      </c>
      <c r="CK65" s="59">
        <f>IF('[1]Validation flags'!$H$3=1,0, IF( ISNUMBER(X65), 0, 1 ))</f>
        <v>0</v>
      </c>
      <c r="CL65" s="59">
        <f>IF('[1]Validation flags'!$H$3=1,0, IF( ISNUMBER(Y65), 0, 1 ))</f>
        <v>0</v>
      </c>
      <c r="CM65" s="30"/>
      <c r="CN65" s="59">
        <f>IF('[1]Validation flags'!$H$3=1,0, IF( ISNUMBER(AA65), 0, 1 ))</f>
        <v>0</v>
      </c>
      <c r="CO65" s="59">
        <f>IF('[1]Validation flags'!$H$3=1,0, IF( ISNUMBER(AB65), 0, 1 ))</f>
        <v>0</v>
      </c>
      <c r="CP65" s="59">
        <f>IF('[1]Validation flags'!$H$3=1,0, IF( ISNUMBER(AC65), 0, 1 ))</f>
        <v>0</v>
      </c>
      <c r="CQ65" s="59">
        <f>IF('[1]Validation flags'!$H$3=1,0, IF( ISNUMBER(AD65), 0, 1 ))</f>
        <v>0</v>
      </c>
      <c r="CR65" s="59">
        <f>IF('[1]Validation flags'!$H$3=1,0, IF( ISNUMBER(AE65), 0, 1 ))</f>
        <v>0</v>
      </c>
      <c r="CU65" s="10"/>
      <c r="CV65" s="60"/>
      <c r="CW65" s="60"/>
      <c r="CX65" s="60"/>
      <c r="CY65" s="60"/>
      <c r="CZ65" s="60"/>
      <c r="DA65" s="60"/>
      <c r="DB65" s="59">
        <f t="shared" ref="DB65:DB71" si="59">IF(AND(N65=AF65,Z65=AF65,T65=AF65),0,1)</f>
        <v>0</v>
      </c>
      <c r="DC65" s="30"/>
      <c r="DD65" s="60"/>
      <c r="DE65" s="60"/>
      <c r="DF65" s="60"/>
      <c r="DG65" s="60"/>
      <c r="DH65" s="60"/>
      <c r="DI65" s="60"/>
      <c r="DJ65" s="60"/>
      <c r="DK65" s="60"/>
      <c r="DL65" s="60"/>
      <c r="DM65" s="60"/>
      <c r="DN65" s="60"/>
      <c r="DO65" s="60"/>
      <c r="DP65" s="60"/>
      <c r="DQ65" s="60"/>
      <c r="DR65" s="60"/>
      <c r="DS65" s="60"/>
      <c r="DT65" s="60"/>
      <c r="DU65" s="10"/>
    </row>
    <row r="66" spans="2:125" ht="14.25" customHeight="1" x14ac:dyDescent="0.2">
      <c r="B66" s="61">
        <v>2</v>
      </c>
      <c r="C66" s="62" t="s">
        <v>71</v>
      </c>
      <c r="D66" s="63"/>
      <c r="E66" s="63" t="s">
        <v>44</v>
      </c>
      <c r="F66" s="64">
        <v>0</v>
      </c>
      <c r="G66" s="65">
        <v>0</v>
      </c>
      <c r="H66" s="65">
        <v>0</v>
      </c>
      <c r="I66" s="65">
        <v>394.88342393212099</v>
      </c>
      <c r="J66" s="65">
        <v>22.1887670375136</v>
      </c>
      <c r="K66" s="65">
        <v>0</v>
      </c>
      <c r="L66" s="65">
        <v>108.95053114516701</v>
      </c>
      <c r="M66" s="65">
        <v>91.419689187856804</v>
      </c>
      <c r="N66" s="66">
        <f t="shared" ref="N66:N71" si="60">SUM(G66:M66)</f>
        <v>617.44241130265834</v>
      </c>
      <c r="O66" s="93"/>
      <c r="P66" s="67">
        <v>0</v>
      </c>
      <c r="Q66" s="65">
        <v>0</v>
      </c>
      <c r="R66" s="65">
        <v>66.004638897567602</v>
      </c>
      <c r="S66" s="65">
        <v>551.43777240509098</v>
      </c>
      <c r="T66" s="66">
        <f t="shared" si="54"/>
        <v>617.44241130265857</v>
      </c>
      <c r="U66" s="67">
        <v>0</v>
      </c>
      <c r="V66" s="65">
        <v>0</v>
      </c>
      <c r="W66" s="65">
        <v>202.4270997338289</v>
      </c>
      <c r="X66" s="65">
        <v>415.01531156883016</v>
      </c>
      <c r="Y66" s="65">
        <v>0</v>
      </c>
      <c r="Z66" s="68">
        <f t="shared" si="55"/>
        <v>617.44241130265902</v>
      </c>
      <c r="AA66" s="67">
        <v>0</v>
      </c>
      <c r="AB66" s="65">
        <v>0</v>
      </c>
      <c r="AC66" s="65">
        <v>310.86141986937639</v>
      </c>
      <c r="AD66" s="65">
        <v>288.35916281269033</v>
      </c>
      <c r="AE66" s="65">
        <v>18.221828620591801</v>
      </c>
      <c r="AF66" s="68">
        <f t="shared" si="56"/>
        <v>617.44241130265857</v>
      </c>
      <c r="AG66" s="17"/>
      <c r="AH66" s="69"/>
      <c r="AI66" s="70" t="s">
        <v>45</v>
      </c>
      <c r="AK66" s="42">
        <f t="shared" si="57"/>
        <v>0</v>
      </c>
      <c r="AL66" s="42" t="str">
        <f t="shared" si="58"/>
        <v>Column N,T, Z &amp; AF should all be equal</v>
      </c>
      <c r="BT66" s="59">
        <f>IF('[1]Validation flags'!$H$3=1,0, IF( ISNUMBER(G66), 0, 1 ))</f>
        <v>0</v>
      </c>
      <c r="BU66" s="59">
        <f>IF('[1]Validation flags'!$H$3=1,0, IF( ISNUMBER(H66), 0, 1 ))</f>
        <v>0</v>
      </c>
      <c r="BV66" s="59">
        <f>IF('[1]Validation flags'!$H$3=1,0, IF( ISNUMBER(I66), 0, 1 ))</f>
        <v>0</v>
      </c>
      <c r="BW66" s="59">
        <f>IF('[1]Validation flags'!$H$3=1,0, IF( ISNUMBER(J66), 0, 1 ))</f>
        <v>0</v>
      </c>
      <c r="BX66" s="59">
        <f>IF('[1]Validation flags'!$H$3=1,0, IF( ISNUMBER(K66), 0, 1 ))</f>
        <v>0</v>
      </c>
      <c r="BY66" s="59">
        <f>IF('[1]Validation flags'!$H$3=1,0, IF( ISNUMBER(L66), 0, 1 ))</f>
        <v>0</v>
      </c>
      <c r="BZ66" s="59">
        <f>IF('[1]Validation flags'!$H$3=1,0, IF( ISNUMBER(M66), 0, 1 ))</f>
        <v>0</v>
      </c>
      <c r="CA66" s="30"/>
      <c r="CB66" s="30"/>
      <c r="CC66" s="59">
        <f>IF('[1]Validation flags'!$H$3=1,0, IF( ISNUMBER(P66), 0, 1 ))</f>
        <v>0</v>
      </c>
      <c r="CD66" s="59">
        <f>IF('[1]Validation flags'!$H$3=1,0, IF( ISNUMBER(Q66), 0, 1 ))</f>
        <v>0</v>
      </c>
      <c r="CE66" s="59">
        <f>IF('[1]Validation flags'!$H$3=1,0, IF( ISNUMBER(R66), 0, 1 ))</f>
        <v>0</v>
      </c>
      <c r="CF66" s="59">
        <f>IF('[1]Validation flags'!$H$3=1,0, IF( ISNUMBER(S66), 0, 1 ))</f>
        <v>0</v>
      </c>
      <c r="CG66" s="30"/>
      <c r="CH66" s="59">
        <f>IF('[1]Validation flags'!$H$3=1,0, IF( ISNUMBER(U66), 0, 1 ))</f>
        <v>0</v>
      </c>
      <c r="CI66" s="59">
        <f>IF('[1]Validation flags'!$H$3=1,0, IF( ISNUMBER(V66), 0, 1 ))</f>
        <v>0</v>
      </c>
      <c r="CJ66" s="59">
        <f>IF('[1]Validation flags'!$H$3=1,0, IF( ISNUMBER(W66), 0, 1 ))</f>
        <v>0</v>
      </c>
      <c r="CK66" s="59">
        <f>IF('[1]Validation flags'!$H$3=1,0, IF( ISNUMBER(X66), 0, 1 ))</f>
        <v>0</v>
      </c>
      <c r="CL66" s="59">
        <f>IF('[1]Validation flags'!$H$3=1,0, IF( ISNUMBER(Y66), 0, 1 ))</f>
        <v>0</v>
      </c>
      <c r="CM66" s="30"/>
      <c r="CN66" s="59">
        <f>IF('[1]Validation flags'!$H$3=1,0, IF( ISNUMBER(AA66), 0, 1 ))</f>
        <v>0</v>
      </c>
      <c r="CO66" s="59">
        <f>IF('[1]Validation flags'!$H$3=1,0, IF( ISNUMBER(AB66), 0, 1 ))</f>
        <v>0</v>
      </c>
      <c r="CP66" s="59">
        <f>IF('[1]Validation flags'!$H$3=1,0, IF( ISNUMBER(AC66), 0, 1 ))</f>
        <v>0</v>
      </c>
      <c r="CQ66" s="59">
        <f>IF('[1]Validation flags'!$H$3=1,0, IF( ISNUMBER(AD66), 0, 1 ))</f>
        <v>0</v>
      </c>
      <c r="CR66" s="59">
        <f>IF('[1]Validation flags'!$H$3=1,0, IF( ISNUMBER(AE66), 0, 1 ))</f>
        <v>0</v>
      </c>
      <c r="CU66" s="10"/>
      <c r="CV66" s="60"/>
      <c r="CW66" s="60"/>
      <c r="CX66" s="60"/>
      <c r="CY66" s="60"/>
      <c r="CZ66" s="60"/>
      <c r="DA66" s="60"/>
      <c r="DB66" s="59">
        <f t="shared" si="59"/>
        <v>1</v>
      </c>
      <c r="DC66" s="30"/>
      <c r="DD66" s="60"/>
      <c r="DE66" s="60"/>
      <c r="DF66" s="60"/>
      <c r="DG66" s="60"/>
      <c r="DH66" s="60"/>
      <c r="DI66" s="60"/>
      <c r="DJ66" s="60"/>
      <c r="DK66" s="60"/>
      <c r="DL66" s="60"/>
      <c r="DM66" s="60"/>
      <c r="DN66" s="60"/>
      <c r="DO66" s="60"/>
      <c r="DP66" s="60"/>
      <c r="DQ66" s="60"/>
      <c r="DR66" s="60"/>
      <c r="DS66" s="60"/>
      <c r="DT66" s="60"/>
      <c r="DU66" s="10"/>
    </row>
    <row r="67" spans="2:125" ht="14.25" customHeight="1" x14ac:dyDescent="0.2">
      <c r="B67" s="61">
        <v>3</v>
      </c>
      <c r="C67" s="62" t="s">
        <v>98</v>
      </c>
      <c r="D67" s="63"/>
      <c r="E67" s="63" t="s">
        <v>44</v>
      </c>
      <c r="F67" s="64">
        <v>0</v>
      </c>
      <c r="G67" s="65">
        <v>0</v>
      </c>
      <c r="H67" s="65">
        <v>539.38764512396801</v>
      </c>
      <c r="I67" s="65">
        <v>2483.95166770183</v>
      </c>
      <c r="J67" s="65">
        <v>141.841890653229</v>
      </c>
      <c r="K67" s="65">
        <v>72.854330256491806</v>
      </c>
      <c r="L67" s="65">
        <v>1375.40350546281</v>
      </c>
      <c r="M67" s="65">
        <v>2274.5712301888698</v>
      </c>
      <c r="N67" s="66">
        <f t="shared" si="60"/>
        <v>6888.0102693871986</v>
      </c>
      <c r="O67" s="93"/>
      <c r="P67" s="67">
        <v>210.841361788901</v>
      </c>
      <c r="Q67" s="65">
        <v>950.95965948464539</v>
      </c>
      <c r="R67" s="65">
        <v>626.79313194681322</v>
      </c>
      <c r="S67" s="65">
        <v>5099.4161161668399</v>
      </c>
      <c r="T67" s="66">
        <f t="shared" si="54"/>
        <v>6888.0102693871995</v>
      </c>
      <c r="U67" s="67">
        <v>0</v>
      </c>
      <c r="V67" s="65">
        <v>285.98556298135998</v>
      </c>
      <c r="W67" s="65">
        <v>3517.2456132471407</v>
      </c>
      <c r="X67" s="65">
        <v>3084.7790931587015</v>
      </c>
      <c r="Y67" s="65">
        <v>0</v>
      </c>
      <c r="Z67" s="68">
        <f t="shared" si="55"/>
        <v>6888.0102693872022</v>
      </c>
      <c r="AA67" s="67">
        <v>0</v>
      </c>
      <c r="AB67" s="65">
        <v>354.64102175232426</v>
      </c>
      <c r="AC67" s="65">
        <v>3212.2840856531384</v>
      </c>
      <c r="AD67" s="65">
        <v>3083.7282462780154</v>
      </c>
      <c r="AE67" s="65">
        <v>237.35691570370901</v>
      </c>
      <c r="AF67" s="68">
        <f t="shared" si="56"/>
        <v>6888.0102693871868</v>
      </c>
      <c r="AG67" s="17"/>
      <c r="AH67" s="69"/>
      <c r="AI67" s="70" t="s">
        <v>45</v>
      </c>
      <c r="AK67" s="42">
        <f t="shared" si="57"/>
        <v>0</v>
      </c>
      <c r="AL67" s="42" t="str">
        <f t="shared" si="58"/>
        <v>Column N,T, Z &amp; AF should all be equal</v>
      </c>
      <c r="BT67" s="59">
        <f>IF('[1]Validation flags'!$H$3=1,0, IF( ISNUMBER(G67), 0, 1 ))</f>
        <v>0</v>
      </c>
      <c r="BU67" s="59">
        <f>IF('[1]Validation flags'!$H$3=1,0, IF( ISNUMBER(H67), 0, 1 ))</f>
        <v>0</v>
      </c>
      <c r="BV67" s="59">
        <f>IF('[1]Validation flags'!$H$3=1,0, IF( ISNUMBER(I67), 0, 1 ))</f>
        <v>0</v>
      </c>
      <c r="BW67" s="59">
        <f>IF('[1]Validation flags'!$H$3=1,0, IF( ISNUMBER(J67), 0, 1 ))</f>
        <v>0</v>
      </c>
      <c r="BX67" s="59">
        <f>IF('[1]Validation flags'!$H$3=1,0, IF( ISNUMBER(K67), 0, 1 ))</f>
        <v>0</v>
      </c>
      <c r="BY67" s="59">
        <f>IF('[1]Validation flags'!$H$3=1,0, IF( ISNUMBER(L67), 0, 1 ))</f>
        <v>0</v>
      </c>
      <c r="BZ67" s="59">
        <f>IF('[1]Validation flags'!$H$3=1,0, IF( ISNUMBER(M67), 0, 1 ))</f>
        <v>0</v>
      </c>
      <c r="CA67" s="30"/>
      <c r="CB67" s="30"/>
      <c r="CC67" s="59">
        <f>IF('[1]Validation flags'!$H$3=1,0, IF( ISNUMBER(P67), 0, 1 ))</f>
        <v>0</v>
      </c>
      <c r="CD67" s="59">
        <f>IF('[1]Validation flags'!$H$3=1,0, IF( ISNUMBER(Q67), 0, 1 ))</f>
        <v>0</v>
      </c>
      <c r="CE67" s="59">
        <f>IF('[1]Validation flags'!$H$3=1,0, IF( ISNUMBER(R67), 0, 1 ))</f>
        <v>0</v>
      </c>
      <c r="CF67" s="59">
        <f>IF('[1]Validation flags'!$H$3=1,0, IF( ISNUMBER(S67), 0, 1 ))</f>
        <v>0</v>
      </c>
      <c r="CG67" s="30"/>
      <c r="CH67" s="59">
        <f>IF('[1]Validation flags'!$H$3=1,0, IF( ISNUMBER(U67), 0, 1 ))</f>
        <v>0</v>
      </c>
      <c r="CI67" s="59">
        <f>IF('[1]Validation flags'!$H$3=1,0, IF( ISNUMBER(V67), 0, 1 ))</f>
        <v>0</v>
      </c>
      <c r="CJ67" s="59">
        <f>IF('[1]Validation flags'!$H$3=1,0, IF( ISNUMBER(W67), 0, 1 ))</f>
        <v>0</v>
      </c>
      <c r="CK67" s="59">
        <f>IF('[1]Validation flags'!$H$3=1,0, IF( ISNUMBER(X67), 0, 1 ))</f>
        <v>0</v>
      </c>
      <c r="CL67" s="59">
        <f>IF('[1]Validation flags'!$H$3=1,0, IF( ISNUMBER(Y67), 0, 1 ))</f>
        <v>0</v>
      </c>
      <c r="CM67" s="30"/>
      <c r="CN67" s="59">
        <f>IF('[1]Validation flags'!$H$3=1,0, IF( ISNUMBER(AA67), 0, 1 ))</f>
        <v>0</v>
      </c>
      <c r="CO67" s="59">
        <f>IF('[1]Validation flags'!$H$3=1,0, IF( ISNUMBER(AB67), 0, 1 ))</f>
        <v>0</v>
      </c>
      <c r="CP67" s="59">
        <f>IF('[1]Validation flags'!$H$3=1,0, IF( ISNUMBER(AC67), 0, 1 ))</f>
        <v>0</v>
      </c>
      <c r="CQ67" s="59">
        <f>IF('[1]Validation flags'!$H$3=1,0, IF( ISNUMBER(AD67), 0, 1 ))</f>
        <v>0</v>
      </c>
      <c r="CR67" s="59">
        <f>IF('[1]Validation flags'!$H$3=1,0, IF( ISNUMBER(AE67), 0, 1 ))</f>
        <v>0</v>
      </c>
      <c r="CU67" s="10"/>
      <c r="CV67" s="60"/>
      <c r="CW67" s="60"/>
      <c r="CX67" s="60"/>
      <c r="CY67" s="60"/>
      <c r="CZ67" s="60"/>
      <c r="DA67" s="60"/>
      <c r="DB67" s="59">
        <f t="shared" si="59"/>
        <v>1</v>
      </c>
      <c r="DC67" s="30"/>
      <c r="DD67" s="60"/>
      <c r="DE67" s="60"/>
      <c r="DF67" s="60"/>
      <c r="DG67" s="60"/>
      <c r="DH67" s="60"/>
      <c r="DI67" s="60"/>
      <c r="DJ67" s="60"/>
      <c r="DK67" s="60"/>
      <c r="DL67" s="60"/>
      <c r="DM67" s="60"/>
      <c r="DN67" s="60"/>
      <c r="DO67" s="60"/>
      <c r="DP67" s="60"/>
      <c r="DQ67" s="60"/>
      <c r="DR67" s="60"/>
      <c r="DS67" s="60"/>
      <c r="DT67" s="60"/>
      <c r="DU67" s="10"/>
    </row>
    <row r="68" spans="2:125" ht="14.25" customHeight="1" x14ac:dyDescent="0.2">
      <c r="B68" s="61">
        <v>4</v>
      </c>
      <c r="C68" s="62" t="s">
        <v>125</v>
      </c>
      <c r="D68" s="63"/>
      <c r="E68" s="63" t="s">
        <v>44</v>
      </c>
      <c r="F68" s="64">
        <v>0</v>
      </c>
      <c r="G68" s="65">
        <v>0</v>
      </c>
      <c r="H68" s="65">
        <v>2083.8606670240101</v>
      </c>
      <c r="I68" s="65">
        <v>3715.1162241956999</v>
      </c>
      <c r="J68" s="65">
        <v>165.84953097541899</v>
      </c>
      <c r="K68" s="65">
        <v>2177.0313929901199</v>
      </c>
      <c r="L68" s="65">
        <v>2471.6313154432</v>
      </c>
      <c r="M68" s="65">
        <v>7238.5759020940804</v>
      </c>
      <c r="N68" s="66">
        <f t="shared" si="60"/>
        <v>17852.06503272253</v>
      </c>
      <c r="O68" s="93"/>
      <c r="P68" s="67">
        <v>1745.16232477209</v>
      </c>
      <c r="Q68" s="65">
        <v>4061.5163972204987</v>
      </c>
      <c r="R68" s="65">
        <v>2352.4950712493264</v>
      </c>
      <c r="S68" s="65">
        <v>9692.8912394806102</v>
      </c>
      <c r="T68" s="66">
        <f t="shared" si="54"/>
        <v>17852.065032722523</v>
      </c>
      <c r="U68" s="67">
        <v>0</v>
      </c>
      <c r="V68" s="65">
        <v>639.08864965025805</v>
      </c>
      <c r="W68" s="65">
        <v>8646.1952332545188</v>
      </c>
      <c r="X68" s="65">
        <v>8566.7811498177434</v>
      </c>
      <c r="Y68" s="65">
        <v>0</v>
      </c>
      <c r="Z68" s="68">
        <f t="shared" si="55"/>
        <v>17852.065032722519</v>
      </c>
      <c r="AA68" s="67">
        <v>0</v>
      </c>
      <c r="AB68" s="65">
        <v>0</v>
      </c>
      <c r="AC68" s="65">
        <v>11779.757626655661</v>
      </c>
      <c r="AD68" s="65">
        <v>5088.4344667627311</v>
      </c>
      <c r="AE68" s="65">
        <v>983.87293930412397</v>
      </c>
      <c r="AF68" s="68">
        <f t="shared" si="56"/>
        <v>17852.065032722516</v>
      </c>
      <c r="AG68" s="17"/>
      <c r="AH68" s="69"/>
      <c r="AI68" s="70" t="s">
        <v>45</v>
      </c>
      <c r="AK68" s="42">
        <f t="shared" si="57"/>
        <v>0</v>
      </c>
      <c r="AL68" s="42">
        <f t="shared" si="58"/>
        <v>0</v>
      </c>
      <c r="BT68" s="59">
        <f>IF('[1]Validation flags'!$H$3=1,0, IF( ISNUMBER(G68), 0, 1 ))</f>
        <v>0</v>
      </c>
      <c r="BU68" s="59">
        <f>IF('[1]Validation flags'!$H$3=1,0, IF( ISNUMBER(H68), 0, 1 ))</f>
        <v>0</v>
      </c>
      <c r="BV68" s="59">
        <f>IF('[1]Validation flags'!$H$3=1,0, IF( ISNUMBER(I68), 0, 1 ))</f>
        <v>0</v>
      </c>
      <c r="BW68" s="59">
        <f>IF('[1]Validation flags'!$H$3=1,0, IF( ISNUMBER(J68), 0, 1 ))</f>
        <v>0</v>
      </c>
      <c r="BX68" s="59">
        <f>IF('[1]Validation flags'!$H$3=1,0, IF( ISNUMBER(K68), 0, 1 ))</f>
        <v>0</v>
      </c>
      <c r="BY68" s="59">
        <f>IF('[1]Validation flags'!$H$3=1,0, IF( ISNUMBER(L68), 0, 1 ))</f>
        <v>0</v>
      </c>
      <c r="BZ68" s="59">
        <f>IF('[1]Validation flags'!$H$3=1,0, IF( ISNUMBER(M68), 0, 1 ))</f>
        <v>0</v>
      </c>
      <c r="CA68" s="30"/>
      <c r="CB68" s="30"/>
      <c r="CC68" s="59">
        <f>IF('[1]Validation flags'!$H$3=1,0, IF( ISNUMBER(P68), 0, 1 ))</f>
        <v>0</v>
      </c>
      <c r="CD68" s="59">
        <f>IF('[1]Validation flags'!$H$3=1,0, IF( ISNUMBER(Q68), 0, 1 ))</f>
        <v>0</v>
      </c>
      <c r="CE68" s="59">
        <f>IF('[1]Validation flags'!$H$3=1,0, IF( ISNUMBER(R68), 0, 1 ))</f>
        <v>0</v>
      </c>
      <c r="CF68" s="59">
        <f>IF('[1]Validation flags'!$H$3=1,0, IF( ISNUMBER(S68), 0, 1 ))</f>
        <v>0</v>
      </c>
      <c r="CG68" s="30"/>
      <c r="CH68" s="59">
        <f>IF('[1]Validation flags'!$H$3=1,0, IF( ISNUMBER(U68), 0, 1 ))</f>
        <v>0</v>
      </c>
      <c r="CI68" s="59">
        <f>IF('[1]Validation flags'!$H$3=1,0, IF( ISNUMBER(V68), 0, 1 ))</f>
        <v>0</v>
      </c>
      <c r="CJ68" s="59">
        <f>IF('[1]Validation flags'!$H$3=1,0, IF( ISNUMBER(W68), 0, 1 ))</f>
        <v>0</v>
      </c>
      <c r="CK68" s="59">
        <f>IF('[1]Validation flags'!$H$3=1,0, IF( ISNUMBER(X68), 0, 1 ))</f>
        <v>0</v>
      </c>
      <c r="CL68" s="59">
        <f>IF('[1]Validation flags'!$H$3=1,0, IF( ISNUMBER(Y68), 0, 1 ))</f>
        <v>0</v>
      </c>
      <c r="CM68" s="30"/>
      <c r="CN68" s="59">
        <f>IF('[1]Validation flags'!$H$3=1,0, IF( ISNUMBER(AA68), 0, 1 ))</f>
        <v>0</v>
      </c>
      <c r="CO68" s="59">
        <f>IF('[1]Validation flags'!$H$3=1,0, IF( ISNUMBER(AB68), 0, 1 ))</f>
        <v>0</v>
      </c>
      <c r="CP68" s="59">
        <f>IF('[1]Validation flags'!$H$3=1,0, IF( ISNUMBER(AC68), 0, 1 ))</f>
        <v>0</v>
      </c>
      <c r="CQ68" s="59">
        <f>IF('[1]Validation flags'!$H$3=1,0, IF( ISNUMBER(AD68), 0, 1 ))</f>
        <v>0</v>
      </c>
      <c r="CR68" s="59">
        <f>IF('[1]Validation flags'!$H$3=1,0, IF( ISNUMBER(AE68), 0, 1 ))</f>
        <v>0</v>
      </c>
      <c r="CU68" s="10"/>
      <c r="CV68" s="60"/>
      <c r="CW68" s="60"/>
      <c r="CX68" s="60"/>
      <c r="CY68" s="60"/>
      <c r="CZ68" s="60"/>
      <c r="DA68" s="60"/>
      <c r="DB68" s="59">
        <f t="shared" si="59"/>
        <v>0</v>
      </c>
      <c r="DC68" s="30"/>
      <c r="DD68" s="60"/>
      <c r="DE68" s="60"/>
      <c r="DF68" s="60"/>
      <c r="DG68" s="60"/>
      <c r="DH68" s="60"/>
      <c r="DI68" s="60"/>
      <c r="DJ68" s="60"/>
      <c r="DK68" s="60"/>
      <c r="DL68" s="60"/>
      <c r="DM68" s="60"/>
      <c r="DN68" s="60"/>
      <c r="DO68" s="60"/>
      <c r="DP68" s="60"/>
      <c r="DQ68" s="60"/>
      <c r="DR68" s="60"/>
      <c r="DS68" s="60"/>
      <c r="DT68" s="60"/>
      <c r="DU68" s="10"/>
    </row>
    <row r="69" spans="2:125" ht="14.25" customHeight="1" x14ac:dyDescent="0.2">
      <c r="B69" s="74">
        <v>5</v>
      </c>
      <c r="C69" s="75" t="s">
        <v>152</v>
      </c>
      <c r="D69" s="76"/>
      <c r="E69" s="76" t="s">
        <v>44</v>
      </c>
      <c r="F69" s="77">
        <v>0</v>
      </c>
      <c r="G69" s="65">
        <v>0</v>
      </c>
      <c r="H69" s="65">
        <v>1486.16015064666</v>
      </c>
      <c r="I69" s="65">
        <v>854.53294966406304</v>
      </c>
      <c r="J69" s="65">
        <v>2196.2157308901001</v>
      </c>
      <c r="K69" s="65">
        <v>9895.5154920942405</v>
      </c>
      <c r="L69" s="65">
        <v>611.93238733618898</v>
      </c>
      <c r="M69" s="65">
        <v>12991.582589997401</v>
      </c>
      <c r="N69" s="66">
        <f t="shared" si="60"/>
        <v>28035.939300628652</v>
      </c>
      <c r="O69" s="93"/>
      <c r="P69" s="67">
        <v>5205.6168354019801</v>
      </c>
      <c r="Q69" s="65">
        <v>6355.9995237924304</v>
      </c>
      <c r="R69" s="65">
        <v>7042.5185528313759</v>
      </c>
      <c r="S69" s="65">
        <v>9431.8043886028699</v>
      </c>
      <c r="T69" s="66">
        <f t="shared" si="54"/>
        <v>28035.939300628655</v>
      </c>
      <c r="U69" s="67">
        <v>0</v>
      </c>
      <c r="V69" s="65">
        <v>999.700458761042</v>
      </c>
      <c r="W69" s="65">
        <v>13585.278819958705</v>
      </c>
      <c r="X69" s="65">
        <v>13450.960021908919</v>
      </c>
      <c r="Y69" s="65">
        <v>0</v>
      </c>
      <c r="Z69" s="68">
        <f t="shared" si="55"/>
        <v>28035.939300628666</v>
      </c>
      <c r="AA69" s="67">
        <v>0</v>
      </c>
      <c r="AB69" s="65">
        <v>4817.9270496503905</v>
      </c>
      <c r="AC69" s="65">
        <v>8685.2676215637784</v>
      </c>
      <c r="AD69" s="65">
        <v>10843.557798253221</v>
      </c>
      <c r="AE69" s="65">
        <v>3689.1868311612502</v>
      </c>
      <c r="AF69" s="68">
        <f t="shared" si="56"/>
        <v>28035.939300628641</v>
      </c>
      <c r="AG69" s="17"/>
      <c r="AH69" s="69"/>
      <c r="AI69" s="70" t="s">
        <v>45</v>
      </c>
      <c r="AK69" s="42">
        <f t="shared" si="57"/>
        <v>0</v>
      </c>
      <c r="AL69" s="42" t="str">
        <f t="shared" si="58"/>
        <v>Column N,T, Z &amp; AF should all be equal</v>
      </c>
      <c r="BT69" s="59">
        <f>IF('[1]Validation flags'!$H$3=1,0, IF( ISNUMBER(G69), 0, 1 ))</f>
        <v>0</v>
      </c>
      <c r="BU69" s="59">
        <f>IF('[1]Validation flags'!$H$3=1,0, IF( ISNUMBER(H69), 0, 1 ))</f>
        <v>0</v>
      </c>
      <c r="BV69" s="59">
        <f>IF('[1]Validation flags'!$H$3=1,0, IF( ISNUMBER(I69), 0, 1 ))</f>
        <v>0</v>
      </c>
      <c r="BW69" s="59">
        <f>IF('[1]Validation flags'!$H$3=1,0, IF( ISNUMBER(J69), 0, 1 ))</f>
        <v>0</v>
      </c>
      <c r="BX69" s="59">
        <f>IF('[1]Validation flags'!$H$3=1,0, IF( ISNUMBER(K69), 0, 1 ))</f>
        <v>0</v>
      </c>
      <c r="BY69" s="59">
        <f>IF('[1]Validation flags'!$H$3=1,0, IF( ISNUMBER(L69), 0, 1 ))</f>
        <v>0</v>
      </c>
      <c r="BZ69" s="59">
        <f>IF('[1]Validation flags'!$H$3=1,0, IF( ISNUMBER(M69), 0, 1 ))</f>
        <v>0</v>
      </c>
      <c r="CA69" s="30"/>
      <c r="CB69" s="30"/>
      <c r="CC69" s="59">
        <f>IF('[1]Validation flags'!$H$3=1,0, IF( ISNUMBER(P69), 0, 1 ))</f>
        <v>0</v>
      </c>
      <c r="CD69" s="59">
        <f>IF('[1]Validation flags'!$H$3=1,0, IF( ISNUMBER(Q69), 0, 1 ))</f>
        <v>0</v>
      </c>
      <c r="CE69" s="59">
        <f>IF('[1]Validation flags'!$H$3=1,0, IF( ISNUMBER(R69), 0, 1 ))</f>
        <v>0</v>
      </c>
      <c r="CF69" s="59">
        <f>IF('[1]Validation flags'!$H$3=1,0, IF( ISNUMBER(S69), 0, 1 ))</f>
        <v>0</v>
      </c>
      <c r="CG69" s="30"/>
      <c r="CH69" s="59">
        <f>IF('[1]Validation flags'!$H$3=1,0, IF( ISNUMBER(U69), 0, 1 ))</f>
        <v>0</v>
      </c>
      <c r="CI69" s="59">
        <f>IF('[1]Validation flags'!$H$3=1,0, IF( ISNUMBER(V69), 0, 1 ))</f>
        <v>0</v>
      </c>
      <c r="CJ69" s="59">
        <f>IF('[1]Validation flags'!$H$3=1,0, IF( ISNUMBER(W69), 0, 1 ))</f>
        <v>0</v>
      </c>
      <c r="CK69" s="59">
        <f>IF('[1]Validation flags'!$H$3=1,0, IF( ISNUMBER(X69), 0, 1 ))</f>
        <v>0</v>
      </c>
      <c r="CL69" s="59">
        <f>IF('[1]Validation flags'!$H$3=1,0, IF( ISNUMBER(Y69), 0, 1 ))</f>
        <v>0</v>
      </c>
      <c r="CM69" s="30"/>
      <c r="CN69" s="59">
        <f>IF('[1]Validation flags'!$H$3=1,0, IF( ISNUMBER(AA69), 0, 1 ))</f>
        <v>0</v>
      </c>
      <c r="CO69" s="59">
        <f>IF('[1]Validation flags'!$H$3=1,0, IF( ISNUMBER(AB69), 0, 1 ))</f>
        <v>0</v>
      </c>
      <c r="CP69" s="59">
        <f>IF('[1]Validation flags'!$H$3=1,0, IF( ISNUMBER(AC69), 0, 1 ))</f>
        <v>0</v>
      </c>
      <c r="CQ69" s="59">
        <f>IF('[1]Validation flags'!$H$3=1,0, IF( ISNUMBER(AD69), 0, 1 ))</f>
        <v>0</v>
      </c>
      <c r="CR69" s="59">
        <f>IF('[1]Validation flags'!$H$3=1,0, IF( ISNUMBER(AE69), 0, 1 ))</f>
        <v>0</v>
      </c>
      <c r="CU69" s="10"/>
      <c r="CV69" s="60"/>
      <c r="CW69" s="60"/>
      <c r="CX69" s="60"/>
      <c r="CY69" s="60"/>
      <c r="CZ69" s="60"/>
      <c r="DA69" s="60"/>
      <c r="DB69" s="59">
        <f t="shared" si="59"/>
        <v>1</v>
      </c>
      <c r="DC69" s="30"/>
      <c r="DD69" s="60"/>
      <c r="DE69" s="60"/>
      <c r="DF69" s="60"/>
      <c r="DG69" s="60"/>
      <c r="DH69" s="60"/>
      <c r="DI69" s="60"/>
      <c r="DJ69" s="60"/>
      <c r="DK69" s="60"/>
      <c r="DL69" s="60"/>
      <c r="DM69" s="60"/>
      <c r="DN69" s="60"/>
      <c r="DO69" s="60"/>
      <c r="DP69" s="60"/>
      <c r="DQ69" s="60"/>
      <c r="DR69" s="60"/>
      <c r="DS69" s="60"/>
      <c r="DT69" s="60"/>
      <c r="DU69" s="10"/>
    </row>
    <row r="70" spans="2:125" ht="14.25" customHeight="1" x14ac:dyDescent="0.2">
      <c r="B70" s="61">
        <v>6</v>
      </c>
      <c r="C70" s="62" t="s">
        <v>178</v>
      </c>
      <c r="D70" s="63"/>
      <c r="E70" s="63" t="s">
        <v>44</v>
      </c>
      <c r="F70" s="64">
        <v>0</v>
      </c>
      <c r="G70" s="65">
        <v>0</v>
      </c>
      <c r="H70" s="65">
        <v>52195.252217352201</v>
      </c>
      <c r="I70" s="65">
        <v>1683.46651376919</v>
      </c>
      <c r="J70" s="65">
        <v>0</v>
      </c>
      <c r="K70" s="65">
        <v>49764.484006610299</v>
      </c>
      <c r="L70" s="65">
        <v>0</v>
      </c>
      <c r="M70" s="65">
        <v>29955.3866543572</v>
      </c>
      <c r="N70" s="66">
        <f t="shared" si="60"/>
        <v>133598.58939208888</v>
      </c>
      <c r="O70" s="93"/>
      <c r="P70" s="67">
        <v>3754.7329893449401</v>
      </c>
      <c r="Q70" s="65">
        <v>21463.019639403363</v>
      </c>
      <c r="R70" s="65">
        <v>9433.4022476662303</v>
      </c>
      <c r="S70" s="65">
        <v>98947.434515674395</v>
      </c>
      <c r="T70" s="66">
        <f t="shared" si="54"/>
        <v>133598.58939208894</v>
      </c>
      <c r="U70" s="67">
        <v>0</v>
      </c>
      <c r="V70" s="65">
        <v>0</v>
      </c>
      <c r="W70" s="65">
        <v>48922.883179309007</v>
      </c>
      <c r="X70" s="65">
        <v>84675.7062127799</v>
      </c>
      <c r="Y70" s="65">
        <v>0</v>
      </c>
      <c r="Z70" s="68">
        <f t="shared" si="55"/>
        <v>133598.58939208891</v>
      </c>
      <c r="AA70" s="67">
        <v>0</v>
      </c>
      <c r="AB70" s="65">
        <v>11020.388752558471</v>
      </c>
      <c r="AC70" s="65">
        <v>50209.501144351118</v>
      </c>
      <c r="AD70" s="65">
        <v>7921.0878281734003</v>
      </c>
      <c r="AE70" s="65">
        <v>64447.611667005898</v>
      </c>
      <c r="AF70" s="68">
        <f t="shared" si="56"/>
        <v>133598.58939208888</v>
      </c>
      <c r="AG70" s="17"/>
      <c r="AH70" s="69"/>
      <c r="AI70" s="70" t="s">
        <v>45</v>
      </c>
      <c r="AK70" s="42">
        <f t="shared" si="57"/>
        <v>0</v>
      </c>
      <c r="AL70" s="42">
        <f t="shared" si="58"/>
        <v>0</v>
      </c>
      <c r="BT70" s="59">
        <f>IF('[1]Validation flags'!$H$3=1,0, IF( ISNUMBER(G70), 0, 1 ))</f>
        <v>0</v>
      </c>
      <c r="BU70" s="59">
        <f>IF('[1]Validation flags'!$H$3=1,0, IF( ISNUMBER(H70), 0, 1 ))</f>
        <v>0</v>
      </c>
      <c r="BV70" s="59">
        <f>IF('[1]Validation flags'!$H$3=1,0, IF( ISNUMBER(I70), 0, 1 ))</f>
        <v>0</v>
      </c>
      <c r="BW70" s="59">
        <f>IF('[1]Validation flags'!$H$3=1,0, IF( ISNUMBER(J70), 0, 1 ))</f>
        <v>0</v>
      </c>
      <c r="BX70" s="59">
        <f>IF('[1]Validation flags'!$H$3=1,0, IF( ISNUMBER(K70), 0, 1 ))</f>
        <v>0</v>
      </c>
      <c r="BY70" s="59">
        <f>IF('[1]Validation flags'!$H$3=1,0, IF( ISNUMBER(L70), 0, 1 ))</f>
        <v>0</v>
      </c>
      <c r="BZ70" s="59">
        <f>IF('[1]Validation flags'!$H$3=1,0, IF( ISNUMBER(M70), 0, 1 ))</f>
        <v>0</v>
      </c>
      <c r="CA70" s="30"/>
      <c r="CB70" s="30"/>
      <c r="CC70" s="59">
        <f>IF('[1]Validation flags'!$H$3=1,0, IF( ISNUMBER(P70), 0, 1 ))</f>
        <v>0</v>
      </c>
      <c r="CD70" s="59">
        <f>IF('[1]Validation flags'!$H$3=1,0, IF( ISNUMBER(Q70), 0, 1 ))</f>
        <v>0</v>
      </c>
      <c r="CE70" s="59">
        <f>IF('[1]Validation flags'!$H$3=1,0, IF( ISNUMBER(R70), 0, 1 ))</f>
        <v>0</v>
      </c>
      <c r="CF70" s="59">
        <f>IF('[1]Validation flags'!$H$3=1,0, IF( ISNUMBER(S70), 0, 1 ))</f>
        <v>0</v>
      </c>
      <c r="CG70" s="30"/>
      <c r="CH70" s="59">
        <f>IF('[1]Validation flags'!$H$3=1,0, IF( ISNUMBER(U70), 0, 1 ))</f>
        <v>0</v>
      </c>
      <c r="CI70" s="59">
        <f>IF('[1]Validation flags'!$H$3=1,0, IF( ISNUMBER(V70), 0, 1 ))</f>
        <v>0</v>
      </c>
      <c r="CJ70" s="59">
        <f>IF('[1]Validation flags'!$H$3=1,0, IF( ISNUMBER(W70), 0, 1 ))</f>
        <v>0</v>
      </c>
      <c r="CK70" s="59">
        <f>IF('[1]Validation flags'!$H$3=1,0, IF( ISNUMBER(X70), 0, 1 ))</f>
        <v>0</v>
      </c>
      <c r="CL70" s="59">
        <f>IF('[1]Validation flags'!$H$3=1,0, IF( ISNUMBER(Y70), 0, 1 ))</f>
        <v>0</v>
      </c>
      <c r="CM70" s="30"/>
      <c r="CN70" s="59">
        <f>IF('[1]Validation flags'!$H$3=1,0, IF( ISNUMBER(AA70), 0, 1 ))</f>
        <v>0</v>
      </c>
      <c r="CO70" s="59">
        <f>IF('[1]Validation flags'!$H$3=1,0, IF( ISNUMBER(AB70), 0, 1 ))</f>
        <v>0</v>
      </c>
      <c r="CP70" s="59">
        <f>IF('[1]Validation flags'!$H$3=1,0, IF( ISNUMBER(AC70), 0, 1 ))</f>
        <v>0</v>
      </c>
      <c r="CQ70" s="59">
        <f>IF('[1]Validation flags'!$H$3=1,0, IF( ISNUMBER(AD70), 0, 1 ))</f>
        <v>0</v>
      </c>
      <c r="CR70" s="59">
        <f>IF('[1]Validation flags'!$H$3=1,0, IF( ISNUMBER(AE70), 0, 1 ))</f>
        <v>0</v>
      </c>
      <c r="CU70" s="10"/>
      <c r="CV70" s="60"/>
      <c r="CW70" s="60"/>
      <c r="CX70" s="60"/>
      <c r="CY70" s="60"/>
      <c r="CZ70" s="60"/>
      <c r="DA70" s="60"/>
      <c r="DB70" s="59">
        <f t="shared" si="59"/>
        <v>0</v>
      </c>
      <c r="DC70" s="30"/>
      <c r="DD70" s="60"/>
      <c r="DE70" s="60"/>
      <c r="DF70" s="60"/>
      <c r="DG70" s="60"/>
      <c r="DH70" s="60"/>
      <c r="DI70" s="60"/>
      <c r="DJ70" s="60"/>
      <c r="DK70" s="60"/>
      <c r="DL70" s="60"/>
      <c r="DM70" s="60"/>
      <c r="DN70" s="60"/>
      <c r="DO70" s="60"/>
      <c r="DP70" s="60"/>
      <c r="DQ70" s="60"/>
      <c r="DR70" s="60"/>
      <c r="DS70" s="60"/>
      <c r="DT70" s="60"/>
      <c r="DU70" s="10"/>
    </row>
    <row r="71" spans="2:125" ht="14.25" customHeight="1" thickBot="1" x14ac:dyDescent="0.25">
      <c r="B71" s="61">
        <v>7</v>
      </c>
      <c r="C71" s="62" t="s">
        <v>204</v>
      </c>
      <c r="D71" s="63"/>
      <c r="E71" s="63" t="s">
        <v>44</v>
      </c>
      <c r="F71" s="64">
        <v>0</v>
      </c>
      <c r="G71" s="78">
        <f t="shared" ref="G71:M71" si="61">+SUM(G65:G70)</f>
        <v>13.134875176202099</v>
      </c>
      <c r="H71" s="79">
        <f t="shared" si="61"/>
        <v>56397.76757209465</v>
      </c>
      <c r="I71" s="79">
        <f t="shared" si="61"/>
        <v>9503.2751030197942</v>
      </c>
      <c r="J71" s="79">
        <f t="shared" si="61"/>
        <v>2583.1190996195564</v>
      </c>
      <c r="K71" s="79">
        <f t="shared" si="61"/>
        <v>61927.25019315946</v>
      </c>
      <c r="L71" s="79">
        <f t="shared" si="61"/>
        <v>4653.4542295135907</v>
      </c>
      <c r="M71" s="79">
        <f t="shared" si="61"/>
        <v>52564.227528698408</v>
      </c>
      <c r="N71" s="66">
        <f t="shared" si="60"/>
        <v>187642.22860128165</v>
      </c>
      <c r="O71" s="93"/>
      <c r="P71" s="78">
        <f t="shared" ref="P71:AF71" si="62">+SUM(P65:P70)</f>
        <v>10916.353511307911</v>
      </c>
      <c r="Q71" s="79">
        <f t="shared" si="62"/>
        <v>32831.495219900942</v>
      </c>
      <c r="R71" s="79">
        <f t="shared" si="62"/>
        <v>19521.213642591312</v>
      </c>
      <c r="S71" s="79">
        <f t="shared" si="62"/>
        <v>124373.16622748153</v>
      </c>
      <c r="T71" s="80">
        <f t="shared" si="62"/>
        <v>187642.22860128171</v>
      </c>
      <c r="U71" s="81">
        <f t="shared" si="62"/>
        <v>0</v>
      </c>
      <c r="V71" s="82">
        <f t="shared" si="62"/>
        <v>1924.7746713926599</v>
      </c>
      <c r="W71" s="82">
        <f t="shared" si="62"/>
        <v>75054.785999522763</v>
      </c>
      <c r="X71" s="82">
        <f t="shared" si="62"/>
        <v>110314.59811947745</v>
      </c>
      <c r="Y71" s="82">
        <f t="shared" si="62"/>
        <v>348.069810888809</v>
      </c>
      <c r="Z71" s="83">
        <f t="shared" si="62"/>
        <v>187642.22860128168</v>
      </c>
      <c r="AA71" s="81">
        <f t="shared" si="62"/>
        <v>0</v>
      </c>
      <c r="AB71" s="82">
        <f t="shared" si="62"/>
        <v>16192.956823961185</v>
      </c>
      <c r="AC71" s="82">
        <f t="shared" si="62"/>
        <v>74294.583229840035</v>
      </c>
      <c r="AD71" s="82">
        <f t="shared" si="62"/>
        <v>27399.493860493993</v>
      </c>
      <c r="AE71" s="82">
        <f t="shared" si="62"/>
        <v>69755.19468698639</v>
      </c>
      <c r="AF71" s="83">
        <f t="shared" si="62"/>
        <v>187642.22860128159</v>
      </c>
      <c r="AG71" s="17"/>
      <c r="AH71" s="84" t="s">
        <v>205</v>
      </c>
      <c r="AI71" s="85" t="s">
        <v>45</v>
      </c>
      <c r="AK71" s="42"/>
      <c r="AL71" s="42">
        <f t="shared" si="58"/>
        <v>0</v>
      </c>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U71" s="10"/>
      <c r="CV71" s="60"/>
      <c r="CW71" s="60"/>
      <c r="CX71" s="60"/>
      <c r="CY71" s="60"/>
      <c r="CZ71" s="60"/>
      <c r="DA71" s="60"/>
      <c r="DB71" s="59">
        <f t="shared" si="59"/>
        <v>0</v>
      </c>
      <c r="DC71" s="30"/>
      <c r="DD71" s="60"/>
      <c r="DE71" s="60"/>
      <c r="DF71" s="60"/>
      <c r="DG71" s="60"/>
      <c r="DH71" s="60"/>
      <c r="DI71" s="60"/>
      <c r="DJ71" s="60"/>
      <c r="DK71" s="60"/>
      <c r="DL71" s="60"/>
      <c r="DM71" s="60"/>
      <c r="DN71" s="60"/>
      <c r="DO71" s="60"/>
      <c r="DP71" s="60"/>
      <c r="DQ71" s="60"/>
      <c r="DR71" s="60"/>
      <c r="DS71" s="60"/>
      <c r="DT71" s="60"/>
      <c r="DU71" s="10"/>
    </row>
    <row r="72" spans="2:125" ht="14.25" customHeight="1" thickBot="1" x14ac:dyDescent="0.25">
      <c r="B72" s="89">
        <v>8</v>
      </c>
      <c r="C72" s="90" t="s">
        <v>231</v>
      </c>
      <c r="D72" s="91"/>
      <c r="E72" s="91" t="s">
        <v>44</v>
      </c>
      <c r="F72" s="92">
        <v>0</v>
      </c>
      <c r="G72" s="93"/>
      <c r="H72" s="93"/>
      <c r="I72" s="93"/>
      <c r="J72" s="93"/>
      <c r="K72" s="93"/>
      <c r="L72" s="93"/>
      <c r="M72" s="93"/>
      <c r="N72" s="94">
        <v>12417.5870703281</v>
      </c>
      <c r="O72" s="93"/>
      <c r="P72" s="93"/>
      <c r="Q72" s="93"/>
      <c r="R72" s="93"/>
      <c r="S72" s="93"/>
      <c r="T72" s="93"/>
      <c r="U72" s="58"/>
      <c r="V72" s="58"/>
      <c r="W72" s="58"/>
      <c r="X72" s="58"/>
      <c r="Y72" s="58"/>
      <c r="Z72" s="58"/>
      <c r="AA72" s="58"/>
      <c r="AB72" s="58"/>
      <c r="AC72" s="58"/>
      <c r="AD72" s="58"/>
      <c r="AE72" s="58"/>
      <c r="AF72" s="58"/>
      <c r="AG72" s="40"/>
      <c r="AH72" s="109"/>
      <c r="AI72" s="95" t="s">
        <v>232</v>
      </c>
      <c r="AK72" s="42"/>
      <c r="AL72" s="42">
        <f xml:space="preserve"> IF( DB72 = 0, 0, AI72)</f>
        <v>0</v>
      </c>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U72" s="10"/>
      <c r="CV72" s="60"/>
      <c r="CW72" s="60"/>
      <c r="CX72" s="60"/>
      <c r="CY72" s="60"/>
      <c r="CZ72" s="60"/>
      <c r="DA72" s="60"/>
      <c r="DB72" s="59">
        <f>IF(N72&gt;0.23*N71,1,0)</f>
        <v>0</v>
      </c>
      <c r="DC72" s="30"/>
      <c r="DD72" s="60"/>
      <c r="DE72" s="60"/>
      <c r="DF72" s="60"/>
      <c r="DG72" s="60"/>
      <c r="DH72" s="60"/>
      <c r="DI72" s="60"/>
      <c r="DJ72" s="60"/>
      <c r="DK72" s="60"/>
      <c r="DL72" s="60"/>
      <c r="DM72" s="60"/>
      <c r="DN72" s="60"/>
      <c r="DO72" s="60"/>
      <c r="DP72" s="60"/>
      <c r="DQ72" s="60"/>
      <c r="DR72" s="60"/>
      <c r="DS72" s="60"/>
      <c r="DT72" s="60"/>
      <c r="DU72" s="10"/>
    </row>
    <row r="73" spans="2:125" ht="14.25" customHeight="1" thickBot="1" x14ac:dyDescent="0.25">
      <c r="B73" s="40"/>
      <c r="C73" s="97"/>
      <c r="D73" s="32"/>
      <c r="E73" s="33"/>
      <c r="F73" s="33"/>
      <c r="G73" s="34"/>
      <c r="H73" s="32"/>
      <c r="I73" s="32"/>
      <c r="J73" s="32"/>
      <c r="K73" s="32"/>
      <c r="L73" s="32"/>
      <c r="M73" s="32"/>
      <c r="N73" s="34"/>
      <c r="O73" s="19"/>
      <c r="P73" s="32"/>
      <c r="Q73" s="32"/>
      <c r="R73" s="32"/>
      <c r="S73" s="32"/>
      <c r="T73" s="32"/>
      <c r="U73" s="32"/>
      <c r="V73" s="32"/>
      <c r="W73" s="32"/>
      <c r="X73" s="32"/>
      <c r="Y73" s="32"/>
      <c r="Z73" s="32"/>
      <c r="AA73" s="32"/>
      <c r="AB73" s="32"/>
      <c r="AC73" s="32"/>
      <c r="AD73" s="32"/>
      <c r="AE73" s="32"/>
      <c r="AF73" s="32"/>
      <c r="AG73" s="19"/>
      <c r="AH73" s="98"/>
      <c r="AI73" s="98"/>
      <c r="AK73" s="42"/>
      <c r="AL73" s="43"/>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U73" s="10"/>
      <c r="CV73" s="60"/>
      <c r="CW73" s="60"/>
      <c r="CX73" s="60"/>
      <c r="CY73" s="60"/>
      <c r="CZ73" s="60"/>
      <c r="DA73" s="60"/>
      <c r="DB73" s="60"/>
      <c r="DC73" s="30"/>
      <c r="DD73" s="60"/>
      <c r="DE73" s="60"/>
      <c r="DF73" s="60"/>
      <c r="DG73" s="60"/>
      <c r="DH73" s="60"/>
      <c r="DI73" s="60"/>
      <c r="DJ73" s="60"/>
      <c r="DK73" s="60"/>
      <c r="DL73" s="60"/>
      <c r="DM73" s="60"/>
      <c r="DN73" s="60"/>
      <c r="DO73" s="60"/>
      <c r="DP73" s="60"/>
      <c r="DQ73" s="60"/>
      <c r="DR73" s="60"/>
      <c r="DS73" s="60"/>
      <c r="DT73" s="60"/>
      <c r="DU73" s="10"/>
    </row>
    <row r="74" spans="2:125" ht="14.25" customHeight="1" thickBot="1" x14ac:dyDescent="0.25">
      <c r="B74" s="37" t="s">
        <v>428</v>
      </c>
      <c r="C74" s="38" t="s">
        <v>429</v>
      </c>
      <c r="D74" s="13"/>
      <c r="E74" s="39"/>
      <c r="F74" s="13"/>
      <c r="G74" s="13"/>
      <c r="H74" s="13"/>
      <c r="I74" s="13"/>
      <c r="J74" s="13"/>
      <c r="K74" s="13"/>
      <c r="L74" s="13"/>
      <c r="M74" s="13"/>
      <c r="N74" s="13"/>
      <c r="O74" s="13"/>
      <c r="P74" s="40"/>
      <c r="Q74" s="40"/>
      <c r="R74" s="40"/>
      <c r="S74" s="40"/>
      <c r="T74" s="40"/>
      <c r="U74" s="41"/>
      <c r="V74" s="41"/>
      <c r="W74" s="41"/>
      <c r="X74" s="41"/>
      <c r="Y74" s="41"/>
      <c r="Z74" s="41"/>
      <c r="AA74" s="41"/>
      <c r="AB74" s="41"/>
      <c r="AC74" s="41"/>
      <c r="AD74" s="41"/>
      <c r="AE74" s="41"/>
      <c r="AF74" s="41"/>
      <c r="AG74" s="17"/>
      <c r="AH74" s="102"/>
      <c r="AI74" s="102"/>
      <c r="AK74" s="42"/>
      <c r="AL74" s="43"/>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U74" s="10"/>
      <c r="CV74" s="60"/>
      <c r="CW74" s="60"/>
      <c r="CX74" s="60"/>
      <c r="CY74" s="60"/>
      <c r="CZ74" s="60"/>
      <c r="DA74" s="60"/>
      <c r="DB74" s="60"/>
      <c r="DC74" s="30"/>
      <c r="DD74" s="60"/>
      <c r="DE74" s="60"/>
      <c r="DF74" s="60"/>
      <c r="DG74" s="60"/>
      <c r="DH74" s="60"/>
      <c r="DI74" s="60"/>
      <c r="DJ74" s="60"/>
      <c r="DK74" s="60"/>
      <c r="DL74" s="60"/>
      <c r="DM74" s="60"/>
      <c r="DN74" s="60"/>
      <c r="DO74" s="60"/>
      <c r="DP74" s="60"/>
      <c r="DQ74" s="60"/>
      <c r="DR74" s="60"/>
      <c r="DS74" s="60"/>
      <c r="DT74" s="60"/>
      <c r="DU74" s="10"/>
    </row>
    <row r="75" spans="2:125" ht="14.25" customHeight="1" x14ac:dyDescent="0.2">
      <c r="B75" s="44">
        <v>9</v>
      </c>
      <c r="C75" s="45" t="s">
        <v>235</v>
      </c>
      <c r="D75" s="46"/>
      <c r="E75" s="46" t="s">
        <v>236</v>
      </c>
      <c r="F75" s="47">
        <v>0</v>
      </c>
      <c r="G75" s="48">
        <v>22</v>
      </c>
      <c r="H75" s="49">
        <v>27</v>
      </c>
      <c r="I75" s="49">
        <v>96</v>
      </c>
      <c r="J75" s="49">
        <v>4</v>
      </c>
      <c r="K75" s="49">
        <v>2</v>
      </c>
      <c r="L75" s="49">
        <v>11</v>
      </c>
      <c r="M75" s="49">
        <v>1</v>
      </c>
      <c r="N75" s="50">
        <f t="shared" ref="N75:N81" si="63">SUM(G75:M75)</f>
        <v>163</v>
      </c>
      <c r="O75" s="93"/>
      <c r="P75" s="48">
        <v>0</v>
      </c>
      <c r="Q75" s="49">
        <v>0</v>
      </c>
      <c r="R75" s="49">
        <v>0</v>
      </c>
      <c r="S75" s="49">
        <v>163</v>
      </c>
      <c r="T75" s="50">
        <f t="shared" ref="T75:T80" si="64">+SUM(P75:S75)</f>
        <v>163</v>
      </c>
      <c r="U75" s="48">
        <v>0</v>
      </c>
      <c r="V75" s="49">
        <v>0</v>
      </c>
      <c r="W75" s="49">
        <v>20</v>
      </c>
      <c r="X75" s="49">
        <v>28</v>
      </c>
      <c r="Y75" s="49">
        <v>115</v>
      </c>
      <c r="Z75" s="52">
        <f t="shared" ref="Z75:Z80" si="65">+SUM(U75:Y75)</f>
        <v>163</v>
      </c>
      <c r="AA75" s="48">
        <v>0</v>
      </c>
      <c r="AB75" s="49">
        <v>0</v>
      </c>
      <c r="AC75" s="49">
        <v>10</v>
      </c>
      <c r="AD75" s="49">
        <v>23</v>
      </c>
      <c r="AE75" s="49">
        <v>130</v>
      </c>
      <c r="AF75" s="52">
        <f t="shared" ref="AF75:AF80" si="66">+SUM(AA75:AE75)</f>
        <v>163</v>
      </c>
      <c r="AG75" s="17"/>
      <c r="AH75" s="53"/>
      <c r="AI75" s="54" t="s">
        <v>45</v>
      </c>
      <c r="AK75" s="42">
        <f t="shared" ref="AK75:AK80" si="67" xml:space="preserve"> IF( SUM( BT75:CR75 ) = 0, 0, $BT$5 )</f>
        <v>0</v>
      </c>
      <c r="AL75" s="42">
        <f t="shared" ref="AL75:AL81" si="68" xml:space="preserve"> IF( DB75 = 0, 0, AI75)</f>
        <v>0</v>
      </c>
      <c r="BT75" s="59">
        <f>IF('[1]Validation flags'!$H$3=1,0, IF( ISNUMBER(G75), 0, 1 ))</f>
        <v>0</v>
      </c>
      <c r="BU75" s="59">
        <f>IF('[1]Validation flags'!$H$3=1,0, IF( ISNUMBER(H75), 0, 1 ))</f>
        <v>0</v>
      </c>
      <c r="BV75" s="59">
        <f>IF('[1]Validation flags'!$H$3=1,0, IF( ISNUMBER(I75), 0, 1 ))</f>
        <v>0</v>
      </c>
      <c r="BW75" s="59">
        <f>IF('[1]Validation flags'!$H$3=1,0, IF( ISNUMBER(J75), 0, 1 ))</f>
        <v>0</v>
      </c>
      <c r="BX75" s="59">
        <f>IF('[1]Validation flags'!$H$3=1,0, IF( ISNUMBER(K75), 0, 1 ))</f>
        <v>0</v>
      </c>
      <c r="BY75" s="59">
        <f>IF('[1]Validation flags'!$H$3=1,0, IF( ISNUMBER(L75), 0, 1 ))</f>
        <v>0</v>
      </c>
      <c r="BZ75" s="59">
        <f>IF('[1]Validation flags'!$H$3=1,0, IF( ISNUMBER(M75), 0, 1 ))</f>
        <v>0</v>
      </c>
      <c r="CA75" s="30"/>
      <c r="CB75" s="30"/>
      <c r="CC75" s="59">
        <f>IF('[1]Validation flags'!$H$3=1,0, IF( ISNUMBER(P75), 0, 1 ))</f>
        <v>0</v>
      </c>
      <c r="CD75" s="59">
        <f>IF('[1]Validation flags'!$H$3=1,0, IF( ISNUMBER(Q75), 0, 1 ))</f>
        <v>0</v>
      </c>
      <c r="CE75" s="59">
        <f>IF('[1]Validation flags'!$H$3=1,0, IF( ISNUMBER(R75), 0, 1 ))</f>
        <v>0</v>
      </c>
      <c r="CF75" s="59">
        <f>IF('[1]Validation flags'!$H$3=1,0, IF( ISNUMBER(S75), 0, 1 ))</f>
        <v>0</v>
      </c>
      <c r="CG75" s="30"/>
      <c r="CH75" s="59">
        <f>IF('[1]Validation flags'!$H$3=1,0, IF( ISNUMBER(U75), 0, 1 ))</f>
        <v>0</v>
      </c>
      <c r="CI75" s="59">
        <f>IF('[1]Validation flags'!$H$3=1,0, IF( ISNUMBER(V75), 0, 1 ))</f>
        <v>0</v>
      </c>
      <c r="CJ75" s="59">
        <f>IF('[1]Validation flags'!$H$3=1,0, IF( ISNUMBER(W75), 0, 1 ))</f>
        <v>0</v>
      </c>
      <c r="CK75" s="59">
        <f>IF('[1]Validation flags'!$H$3=1,0, IF( ISNUMBER(X75), 0, 1 ))</f>
        <v>0</v>
      </c>
      <c r="CL75" s="59">
        <f>IF('[1]Validation flags'!$H$3=1,0, IF( ISNUMBER(Y75), 0, 1 ))</f>
        <v>0</v>
      </c>
      <c r="CM75" s="30"/>
      <c r="CN75" s="59">
        <f>IF('[1]Validation flags'!$H$3=1,0, IF( ISNUMBER(AA75), 0, 1 ))</f>
        <v>0</v>
      </c>
      <c r="CO75" s="59">
        <f>IF('[1]Validation flags'!$H$3=1,0, IF( ISNUMBER(AB75), 0, 1 ))</f>
        <v>0</v>
      </c>
      <c r="CP75" s="59">
        <f>IF('[1]Validation flags'!$H$3=1,0, IF( ISNUMBER(AC75), 0, 1 ))</f>
        <v>0</v>
      </c>
      <c r="CQ75" s="59">
        <f>IF('[1]Validation flags'!$H$3=1,0, IF( ISNUMBER(AD75), 0, 1 ))</f>
        <v>0</v>
      </c>
      <c r="CR75" s="59">
        <f>IF('[1]Validation flags'!$H$3=1,0, IF( ISNUMBER(AE75), 0, 1 ))</f>
        <v>0</v>
      </c>
      <c r="CU75" s="10"/>
      <c r="CV75" s="60"/>
      <c r="CW75" s="60"/>
      <c r="CX75" s="60"/>
      <c r="CY75" s="60"/>
      <c r="CZ75" s="60"/>
      <c r="DA75" s="60"/>
      <c r="DB75" s="59">
        <f t="shared" ref="DB75:DB81" si="69">IF(AND(N75=AF75,Z75=AF75,T75=AF75),0,1)</f>
        <v>0</v>
      </c>
      <c r="DC75" s="30"/>
      <c r="DD75" s="60"/>
      <c r="DE75" s="60"/>
      <c r="DF75" s="60"/>
      <c r="DG75" s="60"/>
      <c r="DH75" s="60"/>
      <c r="DI75" s="60"/>
      <c r="DJ75" s="60"/>
      <c r="DK75" s="60"/>
      <c r="DL75" s="60"/>
      <c r="DM75" s="60"/>
      <c r="DN75" s="60"/>
      <c r="DO75" s="60"/>
      <c r="DP75" s="60"/>
      <c r="DQ75" s="60"/>
      <c r="DR75" s="60"/>
      <c r="DS75" s="60"/>
      <c r="DT75" s="60"/>
      <c r="DU75" s="10"/>
    </row>
    <row r="76" spans="2:125" ht="14.25" customHeight="1" x14ac:dyDescent="0.2">
      <c r="B76" s="61">
        <v>10</v>
      </c>
      <c r="C76" s="62" t="s">
        <v>262</v>
      </c>
      <c r="D76" s="63"/>
      <c r="E76" s="63" t="s">
        <v>236</v>
      </c>
      <c r="F76" s="64">
        <v>0</v>
      </c>
      <c r="G76" s="65">
        <v>0</v>
      </c>
      <c r="H76" s="65">
        <v>0</v>
      </c>
      <c r="I76" s="65">
        <v>18</v>
      </c>
      <c r="J76" s="65">
        <v>1</v>
      </c>
      <c r="K76" s="65">
        <v>0</v>
      </c>
      <c r="L76" s="65">
        <v>5</v>
      </c>
      <c r="M76" s="65">
        <v>4</v>
      </c>
      <c r="N76" s="66">
        <f t="shared" si="63"/>
        <v>28</v>
      </c>
      <c r="O76" s="93"/>
      <c r="P76" s="67">
        <v>0</v>
      </c>
      <c r="Q76" s="65">
        <v>0</v>
      </c>
      <c r="R76" s="65">
        <v>3</v>
      </c>
      <c r="S76" s="65">
        <v>25</v>
      </c>
      <c r="T76" s="66">
        <f t="shared" si="64"/>
        <v>28</v>
      </c>
      <c r="U76" s="67">
        <v>0</v>
      </c>
      <c r="V76" s="65">
        <v>0</v>
      </c>
      <c r="W76" s="65">
        <v>9</v>
      </c>
      <c r="X76" s="65">
        <v>19</v>
      </c>
      <c r="Y76" s="65">
        <v>0</v>
      </c>
      <c r="Z76" s="68">
        <f t="shared" si="65"/>
        <v>28</v>
      </c>
      <c r="AA76" s="67">
        <v>0</v>
      </c>
      <c r="AB76" s="65">
        <v>0</v>
      </c>
      <c r="AC76" s="65">
        <v>14</v>
      </c>
      <c r="AD76" s="65">
        <v>13</v>
      </c>
      <c r="AE76" s="65">
        <v>1</v>
      </c>
      <c r="AF76" s="68">
        <f t="shared" si="66"/>
        <v>28</v>
      </c>
      <c r="AG76" s="17"/>
      <c r="AH76" s="69"/>
      <c r="AI76" s="70" t="s">
        <v>45</v>
      </c>
      <c r="AK76" s="42">
        <f t="shared" si="67"/>
        <v>0</v>
      </c>
      <c r="AL76" s="42">
        <f t="shared" si="68"/>
        <v>0</v>
      </c>
      <c r="BT76" s="59">
        <f>IF('[1]Validation flags'!$H$3=1,0, IF( ISNUMBER(G76), 0, 1 ))</f>
        <v>0</v>
      </c>
      <c r="BU76" s="59">
        <f>IF('[1]Validation flags'!$H$3=1,0, IF( ISNUMBER(H76), 0, 1 ))</f>
        <v>0</v>
      </c>
      <c r="BV76" s="59">
        <f>IF('[1]Validation flags'!$H$3=1,0, IF( ISNUMBER(I76), 0, 1 ))</f>
        <v>0</v>
      </c>
      <c r="BW76" s="59">
        <f>IF('[1]Validation flags'!$H$3=1,0, IF( ISNUMBER(J76), 0, 1 ))</f>
        <v>0</v>
      </c>
      <c r="BX76" s="59">
        <f>IF('[1]Validation flags'!$H$3=1,0, IF( ISNUMBER(K76), 0, 1 ))</f>
        <v>0</v>
      </c>
      <c r="BY76" s="59">
        <f>IF('[1]Validation flags'!$H$3=1,0, IF( ISNUMBER(L76), 0, 1 ))</f>
        <v>0</v>
      </c>
      <c r="BZ76" s="59">
        <f>IF('[1]Validation flags'!$H$3=1,0, IF( ISNUMBER(M76), 0, 1 ))</f>
        <v>0</v>
      </c>
      <c r="CA76" s="30"/>
      <c r="CB76" s="30"/>
      <c r="CC76" s="59">
        <f>IF('[1]Validation flags'!$H$3=1,0, IF( ISNUMBER(P76), 0, 1 ))</f>
        <v>0</v>
      </c>
      <c r="CD76" s="59">
        <f>IF('[1]Validation flags'!$H$3=1,0, IF( ISNUMBER(Q76), 0, 1 ))</f>
        <v>0</v>
      </c>
      <c r="CE76" s="59">
        <f>IF('[1]Validation flags'!$H$3=1,0, IF( ISNUMBER(R76), 0, 1 ))</f>
        <v>0</v>
      </c>
      <c r="CF76" s="59">
        <f>IF('[1]Validation flags'!$H$3=1,0, IF( ISNUMBER(S76), 0, 1 ))</f>
        <v>0</v>
      </c>
      <c r="CG76" s="30"/>
      <c r="CH76" s="59">
        <f>IF('[1]Validation flags'!$H$3=1,0, IF( ISNUMBER(U76), 0, 1 ))</f>
        <v>0</v>
      </c>
      <c r="CI76" s="59">
        <f>IF('[1]Validation flags'!$H$3=1,0, IF( ISNUMBER(V76), 0, 1 ))</f>
        <v>0</v>
      </c>
      <c r="CJ76" s="59">
        <f>IF('[1]Validation flags'!$H$3=1,0, IF( ISNUMBER(W76), 0, 1 ))</f>
        <v>0</v>
      </c>
      <c r="CK76" s="59">
        <f>IF('[1]Validation flags'!$H$3=1,0, IF( ISNUMBER(X76), 0, 1 ))</f>
        <v>0</v>
      </c>
      <c r="CL76" s="59">
        <f>IF('[1]Validation flags'!$H$3=1,0, IF( ISNUMBER(Y76), 0, 1 ))</f>
        <v>0</v>
      </c>
      <c r="CM76" s="30"/>
      <c r="CN76" s="59">
        <f>IF('[1]Validation flags'!$H$3=1,0, IF( ISNUMBER(AA76), 0, 1 ))</f>
        <v>0</v>
      </c>
      <c r="CO76" s="59">
        <f>IF('[1]Validation flags'!$H$3=1,0, IF( ISNUMBER(AB76), 0, 1 ))</f>
        <v>0</v>
      </c>
      <c r="CP76" s="59">
        <f>IF('[1]Validation flags'!$H$3=1,0, IF( ISNUMBER(AC76), 0, 1 ))</f>
        <v>0</v>
      </c>
      <c r="CQ76" s="59">
        <f>IF('[1]Validation flags'!$H$3=1,0, IF( ISNUMBER(AD76), 0, 1 ))</f>
        <v>0</v>
      </c>
      <c r="CR76" s="59">
        <f>IF('[1]Validation flags'!$H$3=1,0, IF( ISNUMBER(AE76), 0, 1 ))</f>
        <v>0</v>
      </c>
      <c r="CU76" s="10"/>
      <c r="CV76" s="60"/>
      <c r="CW76" s="60"/>
      <c r="CX76" s="60"/>
      <c r="CY76" s="60"/>
      <c r="CZ76" s="60"/>
      <c r="DA76" s="60"/>
      <c r="DB76" s="59">
        <f t="shared" si="69"/>
        <v>0</v>
      </c>
      <c r="DC76" s="30"/>
      <c r="DD76" s="60"/>
      <c r="DE76" s="60"/>
      <c r="DF76" s="60"/>
      <c r="DG76" s="60"/>
      <c r="DH76" s="60"/>
      <c r="DI76" s="60"/>
      <c r="DJ76" s="60"/>
      <c r="DK76" s="60"/>
      <c r="DL76" s="60"/>
      <c r="DM76" s="60"/>
      <c r="DN76" s="60"/>
      <c r="DO76" s="60"/>
      <c r="DP76" s="60"/>
      <c r="DQ76" s="60"/>
      <c r="DR76" s="60"/>
      <c r="DS76" s="60"/>
      <c r="DT76" s="60"/>
      <c r="DU76" s="10"/>
    </row>
    <row r="77" spans="2:125" ht="14.25" customHeight="1" x14ac:dyDescent="0.2">
      <c r="B77" s="61">
        <v>11</v>
      </c>
      <c r="C77" s="62" t="s">
        <v>288</v>
      </c>
      <c r="D77" s="63"/>
      <c r="E77" s="63" t="s">
        <v>236</v>
      </c>
      <c r="F77" s="64">
        <v>0</v>
      </c>
      <c r="G77" s="65">
        <v>0</v>
      </c>
      <c r="H77" s="65">
        <v>7</v>
      </c>
      <c r="I77" s="65">
        <v>36</v>
      </c>
      <c r="J77" s="65">
        <v>2</v>
      </c>
      <c r="K77" s="65">
        <v>1</v>
      </c>
      <c r="L77" s="65">
        <v>20</v>
      </c>
      <c r="M77" s="65">
        <v>31</v>
      </c>
      <c r="N77" s="66">
        <f t="shared" si="63"/>
        <v>97</v>
      </c>
      <c r="O77" s="93"/>
      <c r="P77" s="67">
        <v>3</v>
      </c>
      <c r="Q77" s="65">
        <v>12</v>
      </c>
      <c r="R77" s="65">
        <v>10</v>
      </c>
      <c r="S77" s="65">
        <v>72</v>
      </c>
      <c r="T77" s="66">
        <f t="shared" si="64"/>
        <v>97</v>
      </c>
      <c r="U77" s="67">
        <v>0</v>
      </c>
      <c r="V77" s="65">
        <v>3</v>
      </c>
      <c r="W77" s="65">
        <v>51</v>
      </c>
      <c r="X77" s="65">
        <v>43</v>
      </c>
      <c r="Y77" s="65">
        <v>0</v>
      </c>
      <c r="Z77" s="68">
        <f t="shared" si="65"/>
        <v>97</v>
      </c>
      <c r="AA77" s="67">
        <v>0</v>
      </c>
      <c r="AB77" s="65">
        <v>4</v>
      </c>
      <c r="AC77" s="65">
        <v>46</v>
      </c>
      <c r="AD77" s="65">
        <v>44</v>
      </c>
      <c r="AE77" s="65">
        <v>3</v>
      </c>
      <c r="AF77" s="68">
        <f t="shared" si="66"/>
        <v>97</v>
      </c>
      <c r="AG77" s="17"/>
      <c r="AH77" s="69"/>
      <c r="AI77" s="70" t="s">
        <v>45</v>
      </c>
      <c r="AK77" s="42">
        <f t="shared" si="67"/>
        <v>0</v>
      </c>
      <c r="AL77" s="42">
        <f t="shared" si="68"/>
        <v>0</v>
      </c>
      <c r="BT77" s="59">
        <f>IF('[1]Validation flags'!$H$3=1,0, IF( ISNUMBER(G77), 0, 1 ))</f>
        <v>0</v>
      </c>
      <c r="BU77" s="59">
        <f>IF('[1]Validation flags'!$H$3=1,0, IF( ISNUMBER(H77), 0, 1 ))</f>
        <v>0</v>
      </c>
      <c r="BV77" s="59">
        <f>IF('[1]Validation flags'!$H$3=1,0, IF( ISNUMBER(I77), 0, 1 ))</f>
        <v>0</v>
      </c>
      <c r="BW77" s="59">
        <f>IF('[1]Validation flags'!$H$3=1,0, IF( ISNUMBER(J77), 0, 1 ))</f>
        <v>0</v>
      </c>
      <c r="BX77" s="59">
        <f>IF('[1]Validation flags'!$H$3=1,0, IF( ISNUMBER(K77), 0, 1 ))</f>
        <v>0</v>
      </c>
      <c r="BY77" s="59">
        <f>IF('[1]Validation flags'!$H$3=1,0, IF( ISNUMBER(L77), 0, 1 ))</f>
        <v>0</v>
      </c>
      <c r="BZ77" s="59">
        <f>IF('[1]Validation flags'!$H$3=1,0, IF( ISNUMBER(M77), 0, 1 ))</f>
        <v>0</v>
      </c>
      <c r="CA77" s="30"/>
      <c r="CB77" s="30"/>
      <c r="CC77" s="59">
        <f>IF('[1]Validation flags'!$H$3=1,0, IF( ISNUMBER(P77), 0, 1 ))</f>
        <v>0</v>
      </c>
      <c r="CD77" s="59">
        <f>IF('[1]Validation flags'!$H$3=1,0, IF( ISNUMBER(Q77), 0, 1 ))</f>
        <v>0</v>
      </c>
      <c r="CE77" s="59">
        <f>IF('[1]Validation flags'!$H$3=1,0, IF( ISNUMBER(R77), 0, 1 ))</f>
        <v>0</v>
      </c>
      <c r="CF77" s="59">
        <f>IF('[1]Validation flags'!$H$3=1,0, IF( ISNUMBER(S77), 0, 1 ))</f>
        <v>0</v>
      </c>
      <c r="CG77" s="30"/>
      <c r="CH77" s="59">
        <f>IF('[1]Validation flags'!$H$3=1,0, IF( ISNUMBER(U77), 0, 1 ))</f>
        <v>0</v>
      </c>
      <c r="CI77" s="59">
        <f>IF('[1]Validation flags'!$H$3=1,0, IF( ISNUMBER(V77), 0, 1 ))</f>
        <v>0</v>
      </c>
      <c r="CJ77" s="59">
        <f>IF('[1]Validation flags'!$H$3=1,0, IF( ISNUMBER(W77), 0, 1 ))</f>
        <v>0</v>
      </c>
      <c r="CK77" s="59">
        <f>IF('[1]Validation flags'!$H$3=1,0, IF( ISNUMBER(X77), 0, 1 ))</f>
        <v>0</v>
      </c>
      <c r="CL77" s="59">
        <f>IF('[1]Validation flags'!$H$3=1,0, IF( ISNUMBER(Y77), 0, 1 ))</f>
        <v>0</v>
      </c>
      <c r="CM77" s="30"/>
      <c r="CN77" s="59">
        <f>IF('[1]Validation flags'!$H$3=1,0, IF( ISNUMBER(AA77), 0, 1 ))</f>
        <v>0</v>
      </c>
      <c r="CO77" s="59">
        <f>IF('[1]Validation flags'!$H$3=1,0, IF( ISNUMBER(AB77), 0, 1 ))</f>
        <v>0</v>
      </c>
      <c r="CP77" s="59">
        <f>IF('[1]Validation flags'!$H$3=1,0, IF( ISNUMBER(AC77), 0, 1 ))</f>
        <v>0</v>
      </c>
      <c r="CQ77" s="59">
        <f>IF('[1]Validation flags'!$H$3=1,0, IF( ISNUMBER(AD77), 0, 1 ))</f>
        <v>0</v>
      </c>
      <c r="CR77" s="59">
        <f>IF('[1]Validation flags'!$H$3=1,0, IF( ISNUMBER(AE77), 0, 1 ))</f>
        <v>0</v>
      </c>
      <c r="CU77" s="10"/>
      <c r="CV77" s="60"/>
      <c r="CW77" s="60"/>
      <c r="CX77" s="60"/>
      <c r="CY77" s="60"/>
      <c r="CZ77" s="60"/>
      <c r="DA77" s="60"/>
      <c r="DB77" s="59">
        <f t="shared" si="69"/>
        <v>0</v>
      </c>
      <c r="DC77" s="30"/>
      <c r="DD77" s="60"/>
      <c r="DE77" s="60"/>
      <c r="DF77" s="60"/>
      <c r="DG77" s="60"/>
      <c r="DH77" s="60"/>
      <c r="DI77" s="60"/>
      <c r="DJ77" s="60"/>
      <c r="DK77" s="60"/>
      <c r="DL77" s="60"/>
      <c r="DM77" s="60"/>
      <c r="DN77" s="60"/>
      <c r="DO77" s="60"/>
      <c r="DP77" s="60"/>
      <c r="DQ77" s="60"/>
      <c r="DR77" s="60"/>
      <c r="DS77" s="60"/>
      <c r="DT77" s="60"/>
      <c r="DU77" s="10"/>
    </row>
    <row r="78" spans="2:125" ht="14.25" customHeight="1" x14ac:dyDescent="0.2">
      <c r="B78" s="61">
        <v>12</v>
      </c>
      <c r="C78" s="62" t="s">
        <v>314</v>
      </c>
      <c r="D78" s="63"/>
      <c r="E78" s="63" t="s">
        <v>236</v>
      </c>
      <c r="F78" s="64">
        <v>0</v>
      </c>
      <c r="G78" s="65">
        <v>0</v>
      </c>
      <c r="H78" s="65">
        <v>7</v>
      </c>
      <c r="I78" s="65">
        <v>16</v>
      </c>
      <c r="J78" s="65">
        <v>1</v>
      </c>
      <c r="K78" s="65">
        <v>5</v>
      </c>
      <c r="L78" s="65">
        <v>8</v>
      </c>
      <c r="M78" s="65">
        <v>23</v>
      </c>
      <c r="N78" s="66">
        <f t="shared" si="63"/>
        <v>60</v>
      </c>
      <c r="O78" s="93"/>
      <c r="P78" s="67">
        <v>5</v>
      </c>
      <c r="Q78" s="65">
        <v>12</v>
      </c>
      <c r="R78" s="65">
        <v>7</v>
      </c>
      <c r="S78" s="65">
        <v>36</v>
      </c>
      <c r="T78" s="66">
        <f t="shared" si="64"/>
        <v>60</v>
      </c>
      <c r="U78" s="67">
        <v>0</v>
      </c>
      <c r="V78" s="65">
        <v>2</v>
      </c>
      <c r="W78" s="65">
        <v>27</v>
      </c>
      <c r="X78" s="65">
        <v>31</v>
      </c>
      <c r="Y78" s="65">
        <v>0</v>
      </c>
      <c r="Z78" s="68">
        <f t="shared" si="65"/>
        <v>60</v>
      </c>
      <c r="AA78" s="67">
        <v>0</v>
      </c>
      <c r="AB78" s="65">
        <v>0</v>
      </c>
      <c r="AC78" s="65">
        <v>38</v>
      </c>
      <c r="AD78" s="65">
        <v>19</v>
      </c>
      <c r="AE78" s="65">
        <v>3</v>
      </c>
      <c r="AF78" s="68">
        <f t="shared" si="66"/>
        <v>60</v>
      </c>
      <c r="AG78" s="17"/>
      <c r="AH78" s="69"/>
      <c r="AI78" s="70" t="s">
        <v>45</v>
      </c>
      <c r="AK78" s="42">
        <f t="shared" si="67"/>
        <v>0</v>
      </c>
      <c r="AL78" s="42">
        <f t="shared" si="68"/>
        <v>0</v>
      </c>
      <c r="BT78" s="59">
        <f>IF('[1]Validation flags'!$H$3=1,0, IF( ISNUMBER(G78), 0, 1 ))</f>
        <v>0</v>
      </c>
      <c r="BU78" s="59">
        <f>IF('[1]Validation flags'!$H$3=1,0, IF( ISNUMBER(H78), 0, 1 ))</f>
        <v>0</v>
      </c>
      <c r="BV78" s="59">
        <f>IF('[1]Validation flags'!$H$3=1,0, IF( ISNUMBER(I78), 0, 1 ))</f>
        <v>0</v>
      </c>
      <c r="BW78" s="59">
        <f>IF('[1]Validation flags'!$H$3=1,0, IF( ISNUMBER(J78), 0, 1 ))</f>
        <v>0</v>
      </c>
      <c r="BX78" s="59">
        <f>IF('[1]Validation flags'!$H$3=1,0, IF( ISNUMBER(K78), 0, 1 ))</f>
        <v>0</v>
      </c>
      <c r="BY78" s="59">
        <f>IF('[1]Validation flags'!$H$3=1,0, IF( ISNUMBER(L78), 0, 1 ))</f>
        <v>0</v>
      </c>
      <c r="BZ78" s="59">
        <f>IF('[1]Validation flags'!$H$3=1,0, IF( ISNUMBER(M78), 0, 1 ))</f>
        <v>0</v>
      </c>
      <c r="CA78" s="30"/>
      <c r="CB78" s="30"/>
      <c r="CC78" s="59">
        <f>IF('[1]Validation flags'!$H$3=1,0, IF( ISNUMBER(P78), 0, 1 ))</f>
        <v>0</v>
      </c>
      <c r="CD78" s="59">
        <f>IF('[1]Validation flags'!$H$3=1,0, IF( ISNUMBER(Q78), 0, 1 ))</f>
        <v>0</v>
      </c>
      <c r="CE78" s="59">
        <f>IF('[1]Validation flags'!$H$3=1,0, IF( ISNUMBER(R78), 0, 1 ))</f>
        <v>0</v>
      </c>
      <c r="CF78" s="59">
        <f>IF('[1]Validation flags'!$H$3=1,0, IF( ISNUMBER(S78), 0, 1 ))</f>
        <v>0</v>
      </c>
      <c r="CG78" s="30"/>
      <c r="CH78" s="59">
        <f>IF('[1]Validation flags'!$H$3=1,0, IF( ISNUMBER(U78), 0, 1 ))</f>
        <v>0</v>
      </c>
      <c r="CI78" s="59">
        <f>IF('[1]Validation flags'!$H$3=1,0, IF( ISNUMBER(V78), 0, 1 ))</f>
        <v>0</v>
      </c>
      <c r="CJ78" s="59">
        <f>IF('[1]Validation flags'!$H$3=1,0, IF( ISNUMBER(W78), 0, 1 ))</f>
        <v>0</v>
      </c>
      <c r="CK78" s="59">
        <f>IF('[1]Validation flags'!$H$3=1,0, IF( ISNUMBER(X78), 0, 1 ))</f>
        <v>0</v>
      </c>
      <c r="CL78" s="59">
        <f>IF('[1]Validation flags'!$H$3=1,0, IF( ISNUMBER(Y78), 0, 1 ))</f>
        <v>0</v>
      </c>
      <c r="CM78" s="30"/>
      <c r="CN78" s="59">
        <f>IF('[1]Validation flags'!$H$3=1,0, IF( ISNUMBER(AA78), 0, 1 ))</f>
        <v>0</v>
      </c>
      <c r="CO78" s="59">
        <f>IF('[1]Validation flags'!$H$3=1,0, IF( ISNUMBER(AB78), 0, 1 ))</f>
        <v>0</v>
      </c>
      <c r="CP78" s="59">
        <f>IF('[1]Validation flags'!$H$3=1,0, IF( ISNUMBER(AC78), 0, 1 ))</f>
        <v>0</v>
      </c>
      <c r="CQ78" s="59">
        <f>IF('[1]Validation flags'!$H$3=1,0, IF( ISNUMBER(AD78), 0, 1 ))</f>
        <v>0</v>
      </c>
      <c r="CR78" s="59">
        <f>IF('[1]Validation flags'!$H$3=1,0, IF( ISNUMBER(AE78), 0, 1 ))</f>
        <v>0</v>
      </c>
      <c r="CU78" s="10"/>
      <c r="CV78" s="60"/>
      <c r="CW78" s="60"/>
      <c r="CX78" s="60"/>
      <c r="CY78" s="60"/>
      <c r="CZ78" s="60"/>
      <c r="DA78" s="60"/>
      <c r="DB78" s="59">
        <f t="shared" si="69"/>
        <v>0</v>
      </c>
      <c r="DC78" s="30"/>
      <c r="DD78" s="60"/>
      <c r="DE78" s="60"/>
      <c r="DF78" s="60"/>
      <c r="DG78" s="60"/>
      <c r="DH78" s="60"/>
      <c r="DI78" s="60"/>
      <c r="DJ78" s="60"/>
      <c r="DK78" s="60"/>
      <c r="DL78" s="60"/>
      <c r="DM78" s="60"/>
      <c r="DN78" s="60"/>
      <c r="DO78" s="60"/>
      <c r="DP78" s="60"/>
      <c r="DQ78" s="60"/>
      <c r="DR78" s="60"/>
      <c r="DS78" s="60"/>
      <c r="DT78" s="60"/>
      <c r="DU78" s="10"/>
    </row>
    <row r="79" spans="2:125" ht="14.25" customHeight="1" x14ac:dyDescent="0.2">
      <c r="B79" s="74">
        <v>13</v>
      </c>
      <c r="C79" s="75" t="s">
        <v>340</v>
      </c>
      <c r="D79" s="76"/>
      <c r="E79" s="76" t="s">
        <v>236</v>
      </c>
      <c r="F79" s="77">
        <v>0</v>
      </c>
      <c r="G79" s="65">
        <v>0</v>
      </c>
      <c r="H79" s="65">
        <v>1</v>
      </c>
      <c r="I79" s="65">
        <v>1</v>
      </c>
      <c r="J79" s="65">
        <v>2</v>
      </c>
      <c r="K79" s="65">
        <v>9</v>
      </c>
      <c r="L79" s="65">
        <v>1</v>
      </c>
      <c r="M79" s="65">
        <v>15</v>
      </c>
      <c r="N79" s="66">
        <f t="shared" si="63"/>
        <v>29</v>
      </c>
      <c r="O79" s="93"/>
      <c r="P79" s="67">
        <v>5</v>
      </c>
      <c r="Q79" s="65">
        <v>8</v>
      </c>
      <c r="R79" s="65">
        <v>7</v>
      </c>
      <c r="S79" s="65">
        <v>9</v>
      </c>
      <c r="T79" s="66">
        <f t="shared" si="64"/>
        <v>29</v>
      </c>
      <c r="U79" s="67">
        <v>0</v>
      </c>
      <c r="V79" s="65">
        <v>1</v>
      </c>
      <c r="W79" s="65">
        <v>14</v>
      </c>
      <c r="X79" s="65">
        <v>14</v>
      </c>
      <c r="Y79" s="65">
        <v>0</v>
      </c>
      <c r="Z79" s="68">
        <f t="shared" si="65"/>
        <v>29</v>
      </c>
      <c r="AA79" s="67">
        <v>0</v>
      </c>
      <c r="AB79" s="65">
        <v>4</v>
      </c>
      <c r="AC79" s="65">
        <v>11</v>
      </c>
      <c r="AD79" s="65">
        <v>11</v>
      </c>
      <c r="AE79" s="65">
        <v>3</v>
      </c>
      <c r="AF79" s="68">
        <f t="shared" si="66"/>
        <v>29</v>
      </c>
      <c r="AG79" s="17"/>
      <c r="AH79" s="69"/>
      <c r="AI79" s="70" t="s">
        <v>45</v>
      </c>
      <c r="AK79" s="42">
        <f t="shared" si="67"/>
        <v>0</v>
      </c>
      <c r="AL79" s="42">
        <f t="shared" si="68"/>
        <v>0</v>
      </c>
      <c r="BT79" s="59">
        <f>IF('[1]Validation flags'!$H$3=1,0, IF( ISNUMBER(G79), 0, 1 ))</f>
        <v>0</v>
      </c>
      <c r="BU79" s="59">
        <f>IF('[1]Validation flags'!$H$3=1,0, IF( ISNUMBER(H79), 0, 1 ))</f>
        <v>0</v>
      </c>
      <c r="BV79" s="59">
        <f>IF('[1]Validation flags'!$H$3=1,0, IF( ISNUMBER(I79), 0, 1 ))</f>
        <v>0</v>
      </c>
      <c r="BW79" s="59">
        <f>IF('[1]Validation flags'!$H$3=1,0, IF( ISNUMBER(J79), 0, 1 ))</f>
        <v>0</v>
      </c>
      <c r="BX79" s="59">
        <f>IF('[1]Validation flags'!$H$3=1,0, IF( ISNUMBER(K79), 0, 1 ))</f>
        <v>0</v>
      </c>
      <c r="BY79" s="59">
        <f>IF('[1]Validation flags'!$H$3=1,0, IF( ISNUMBER(L79), 0, 1 ))</f>
        <v>0</v>
      </c>
      <c r="BZ79" s="59">
        <f>IF('[1]Validation flags'!$H$3=1,0, IF( ISNUMBER(M79), 0, 1 ))</f>
        <v>0</v>
      </c>
      <c r="CA79" s="30"/>
      <c r="CB79" s="30"/>
      <c r="CC79" s="59">
        <f>IF('[1]Validation flags'!$H$3=1,0, IF( ISNUMBER(P79), 0, 1 ))</f>
        <v>0</v>
      </c>
      <c r="CD79" s="59">
        <f>IF('[1]Validation flags'!$H$3=1,0, IF( ISNUMBER(Q79), 0, 1 ))</f>
        <v>0</v>
      </c>
      <c r="CE79" s="59">
        <f>IF('[1]Validation flags'!$H$3=1,0, IF( ISNUMBER(R79), 0, 1 ))</f>
        <v>0</v>
      </c>
      <c r="CF79" s="59">
        <f>IF('[1]Validation flags'!$H$3=1,0, IF( ISNUMBER(S79), 0, 1 ))</f>
        <v>0</v>
      </c>
      <c r="CG79" s="30"/>
      <c r="CH79" s="59">
        <f>IF('[1]Validation flags'!$H$3=1,0, IF( ISNUMBER(U79), 0, 1 ))</f>
        <v>0</v>
      </c>
      <c r="CI79" s="59">
        <f>IF('[1]Validation flags'!$H$3=1,0, IF( ISNUMBER(V79), 0, 1 ))</f>
        <v>0</v>
      </c>
      <c r="CJ79" s="59">
        <f>IF('[1]Validation flags'!$H$3=1,0, IF( ISNUMBER(W79), 0, 1 ))</f>
        <v>0</v>
      </c>
      <c r="CK79" s="59">
        <f>IF('[1]Validation flags'!$H$3=1,0, IF( ISNUMBER(X79), 0, 1 ))</f>
        <v>0</v>
      </c>
      <c r="CL79" s="59">
        <f>IF('[1]Validation flags'!$H$3=1,0, IF( ISNUMBER(Y79), 0, 1 ))</f>
        <v>0</v>
      </c>
      <c r="CM79" s="30"/>
      <c r="CN79" s="59">
        <f>IF('[1]Validation flags'!$H$3=1,0, IF( ISNUMBER(AA79), 0, 1 ))</f>
        <v>0</v>
      </c>
      <c r="CO79" s="59">
        <f>IF('[1]Validation flags'!$H$3=1,0, IF( ISNUMBER(AB79), 0, 1 ))</f>
        <v>0</v>
      </c>
      <c r="CP79" s="59">
        <f>IF('[1]Validation flags'!$H$3=1,0, IF( ISNUMBER(AC79), 0, 1 ))</f>
        <v>0</v>
      </c>
      <c r="CQ79" s="59">
        <f>IF('[1]Validation flags'!$H$3=1,0, IF( ISNUMBER(AD79), 0, 1 ))</f>
        <v>0</v>
      </c>
      <c r="CR79" s="59">
        <f>IF('[1]Validation flags'!$H$3=1,0, IF( ISNUMBER(AE79), 0, 1 ))</f>
        <v>0</v>
      </c>
      <c r="CU79" s="10"/>
      <c r="CV79" s="60"/>
      <c r="CW79" s="60"/>
      <c r="CX79" s="60"/>
      <c r="CY79" s="60"/>
      <c r="CZ79" s="60"/>
      <c r="DA79" s="60"/>
      <c r="DB79" s="59">
        <f t="shared" si="69"/>
        <v>0</v>
      </c>
      <c r="DC79" s="30"/>
      <c r="DD79" s="60"/>
      <c r="DE79" s="60"/>
      <c r="DF79" s="60"/>
      <c r="DG79" s="60"/>
      <c r="DH79" s="60"/>
      <c r="DI79" s="60"/>
      <c r="DJ79" s="60"/>
      <c r="DK79" s="60"/>
      <c r="DL79" s="60"/>
      <c r="DM79" s="60"/>
      <c r="DN79" s="60"/>
      <c r="DO79" s="60"/>
      <c r="DP79" s="60"/>
      <c r="DQ79" s="60"/>
      <c r="DR79" s="60"/>
      <c r="DS79" s="60"/>
      <c r="DT79" s="60"/>
      <c r="DU79" s="10"/>
    </row>
    <row r="80" spans="2:125" ht="14.25" customHeight="1" x14ac:dyDescent="0.2">
      <c r="B80" s="61">
        <v>14</v>
      </c>
      <c r="C80" s="62" t="s">
        <v>366</v>
      </c>
      <c r="D80" s="63"/>
      <c r="E80" s="63" t="s">
        <v>236</v>
      </c>
      <c r="F80" s="64">
        <v>0</v>
      </c>
      <c r="G80" s="65">
        <v>0</v>
      </c>
      <c r="H80" s="65">
        <v>3</v>
      </c>
      <c r="I80" s="65">
        <v>1</v>
      </c>
      <c r="J80" s="65">
        <v>0</v>
      </c>
      <c r="K80" s="65">
        <v>10</v>
      </c>
      <c r="L80" s="65">
        <v>0</v>
      </c>
      <c r="M80" s="65">
        <v>10</v>
      </c>
      <c r="N80" s="66">
        <f t="shared" si="63"/>
        <v>24</v>
      </c>
      <c r="O80" s="93"/>
      <c r="P80" s="67">
        <v>1</v>
      </c>
      <c r="Q80" s="65">
        <v>6</v>
      </c>
      <c r="R80" s="65">
        <v>4</v>
      </c>
      <c r="S80" s="65">
        <v>13</v>
      </c>
      <c r="T80" s="66">
        <f t="shared" si="64"/>
        <v>24</v>
      </c>
      <c r="U80" s="67">
        <v>0</v>
      </c>
      <c r="V80" s="65">
        <v>0</v>
      </c>
      <c r="W80" s="65">
        <v>13</v>
      </c>
      <c r="X80" s="65">
        <v>11</v>
      </c>
      <c r="Y80" s="65">
        <v>0</v>
      </c>
      <c r="Z80" s="68">
        <f t="shared" si="65"/>
        <v>24</v>
      </c>
      <c r="AA80" s="67">
        <v>0</v>
      </c>
      <c r="AB80" s="65">
        <v>4</v>
      </c>
      <c r="AC80" s="65">
        <v>12</v>
      </c>
      <c r="AD80" s="65">
        <v>2</v>
      </c>
      <c r="AE80" s="65">
        <v>6</v>
      </c>
      <c r="AF80" s="68">
        <f t="shared" si="66"/>
        <v>24</v>
      </c>
      <c r="AG80" s="17"/>
      <c r="AH80" s="69"/>
      <c r="AI80" s="70" t="s">
        <v>45</v>
      </c>
      <c r="AK80" s="42">
        <f t="shared" si="67"/>
        <v>0</v>
      </c>
      <c r="AL80" s="42">
        <f t="shared" si="68"/>
        <v>0</v>
      </c>
      <c r="BT80" s="59">
        <f>IF('[1]Validation flags'!$H$3=1,0, IF( ISNUMBER(G80), 0, 1 ))</f>
        <v>0</v>
      </c>
      <c r="BU80" s="59">
        <f>IF('[1]Validation flags'!$H$3=1,0, IF( ISNUMBER(H80), 0, 1 ))</f>
        <v>0</v>
      </c>
      <c r="BV80" s="59">
        <f>IF('[1]Validation flags'!$H$3=1,0, IF( ISNUMBER(I80), 0, 1 ))</f>
        <v>0</v>
      </c>
      <c r="BW80" s="59">
        <f>IF('[1]Validation flags'!$H$3=1,0, IF( ISNUMBER(J80), 0, 1 ))</f>
        <v>0</v>
      </c>
      <c r="BX80" s="59">
        <f>IF('[1]Validation flags'!$H$3=1,0, IF( ISNUMBER(K80), 0, 1 ))</f>
        <v>0</v>
      </c>
      <c r="BY80" s="59">
        <f>IF('[1]Validation flags'!$H$3=1,0, IF( ISNUMBER(L80), 0, 1 ))</f>
        <v>0</v>
      </c>
      <c r="BZ80" s="59">
        <f>IF('[1]Validation flags'!$H$3=1,0, IF( ISNUMBER(M80), 0, 1 ))</f>
        <v>0</v>
      </c>
      <c r="CA80" s="30"/>
      <c r="CB80" s="30"/>
      <c r="CC80" s="59">
        <f>IF('[1]Validation flags'!$H$3=1,0, IF( ISNUMBER(P80), 0, 1 ))</f>
        <v>0</v>
      </c>
      <c r="CD80" s="59">
        <f>IF('[1]Validation flags'!$H$3=1,0, IF( ISNUMBER(Q80), 0, 1 ))</f>
        <v>0</v>
      </c>
      <c r="CE80" s="59">
        <f>IF('[1]Validation flags'!$H$3=1,0, IF( ISNUMBER(R80), 0, 1 ))</f>
        <v>0</v>
      </c>
      <c r="CF80" s="59">
        <f>IF('[1]Validation flags'!$H$3=1,0, IF( ISNUMBER(S80), 0, 1 ))</f>
        <v>0</v>
      </c>
      <c r="CG80" s="30"/>
      <c r="CH80" s="59">
        <f>IF('[1]Validation flags'!$H$3=1,0, IF( ISNUMBER(U80), 0, 1 ))</f>
        <v>0</v>
      </c>
      <c r="CI80" s="59">
        <f>IF('[1]Validation flags'!$H$3=1,0, IF( ISNUMBER(V80), 0, 1 ))</f>
        <v>0</v>
      </c>
      <c r="CJ80" s="59">
        <f>IF('[1]Validation flags'!$H$3=1,0, IF( ISNUMBER(W80), 0, 1 ))</f>
        <v>0</v>
      </c>
      <c r="CK80" s="59">
        <f>IF('[1]Validation flags'!$H$3=1,0, IF( ISNUMBER(X80), 0, 1 ))</f>
        <v>0</v>
      </c>
      <c r="CL80" s="59">
        <f>IF('[1]Validation flags'!$H$3=1,0, IF( ISNUMBER(Y80), 0, 1 ))</f>
        <v>0</v>
      </c>
      <c r="CM80" s="30"/>
      <c r="CN80" s="59">
        <f>IF('[1]Validation flags'!$H$3=1,0, IF( ISNUMBER(AA80), 0, 1 ))</f>
        <v>0</v>
      </c>
      <c r="CO80" s="59">
        <f>IF('[1]Validation flags'!$H$3=1,0, IF( ISNUMBER(AB80), 0, 1 ))</f>
        <v>0</v>
      </c>
      <c r="CP80" s="59">
        <f>IF('[1]Validation flags'!$H$3=1,0, IF( ISNUMBER(AC80), 0, 1 ))</f>
        <v>0</v>
      </c>
      <c r="CQ80" s="59">
        <f>IF('[1]Validation flags'!$H$3=1,0, IF( ISNUMBER(AD80), 0, 1 ))</f>
        <v>0</v>
      </c>
      <c r="CR80" s="59">
        <f>IF('[1]Validation flags'!$H$3=1,0, IF( ISNUMBER(AE80), 0, 1 ))</f>
        <v>0</v>
      </c>
      <c r="CU80" s="10"/>
      <c r="CV80" s="60"/>
      <c r="CW80" s="60"/>
      <c r="CX80" s="60"/>
      <c r="CY80" s="60"/>
      <c r="CZ80" s="60"/>
      <c r="DA80" s="60"/>
      <c r="DB80" s="59">
        <f t="shared" si="69"/>
        <v>0</v>
      </c>
      <c r="DC80" s="30"/>
      <c r="DD80" s="60"/>
      <c r="DE80" s="60"/>
      <c r="DF80" s="60"/>
      <c r="DG80" s="60"/>
      <c r="DH80" s="60"/>
      <c r="DI80" s="60"/>
      <c r="DJ80" s="60"/>
      <c r="DK80" s="60"/>
      <c r="DL80" s="60"/>
      <c r="DM80" s="60"/>
      <c r="DN80" s="60"/>
      <c r="DO80" s="60"/>
      <c r="DP80" s="60"/>
      <c r="DQ80" s="60"/>
      <c r="DR80" s="60"/>
      <c r="DS80" s="60"/>
      <c r="DT80" s="60"/>
      <c r="DU80" s="10"/>
    </row>
    <row r="81" spans="2:125" ht="14.25" customHeight="1" thickBot="1" x14ac:dyDescent="0.25">
      <c r="B81" s="89">
        <v>15</v>
      </c>
      <c r="C81" s="90" t="s">
        <v>392</v>
      </c>
      <c r="D81" s="91"/>
      <c r="E81" s="91" t="s">
        <v>236</v>
      </c>
      <c r="F81" s="92">
        <v>0</v>
      </c>
      <c r="G81" s="78">
        <f t="shared" ref="G81:M81" si="70">+SUM(G75:G80)</f>
        <v>22</v>
      </c>
      <c r="H81" s="79">
        <f t="shared" si="70"/>
        <v>45</v>
      </c>
      <c r="I81" s="79">
        <f t="shared" si="70"/>
        <v>168</v>
      </c>
      <c r="J81" s="79">
        <f t="shared" si="70"/>
        <v>10</v>
      </c>
      <c r="K81" s="79">
        <f t="shared" si="70"/>
        <v>27</v>
      </c>
      <c r="L81" s="79">
        <f t="shared" si="70"/>
        <v>45</v>
      </c>
      <c r="M81" s="79">
        <f t="shared" si="70"/>
        <v>84</v>
      </c>
      <c r="N81" s="104">
        <f t="shared" si="63"/>
        <v>401</v>
      </c>
      <c r="O81" s="93"/>
      <c r="P81" s="78">
        <f t="shared" ref="P81:AF81" si="71">+SUM(P75:P80)</f>
        <v>14</v>
      </c>
      <c r="Q81" s="79">
        <f t="shared" si="71"/>
        <v>38</v>
      </c>
      <c r="R81" s="79">
        <f t="shared" si="71"/>
        <v>31</v>
      </c>
      <c r="S81" s="79">
        <f t="shared" si="71"/>
        <v>318</v>
      </c>
      <c r="T81" s="80">
        <f t="shared" si="71"/>
        <v>401</v>
      </c>
      <c r="U81" s="81">
        <f t="shared" si="71"/>
        <v>0</v>
      </c>
      <c r="V81" s="82">
        <f t="shared" si="71"/>
        <v>6</v>
      </c>
      <c r="W81" s="82">
        <f t="shared" si="71"/>
        <v>134</v>
      </c>
      <c r="X81" s="82">
        <f t="shared" si="71"/>
        <v>146</v>
      </c>
      <c r="Y81" s="82">
        <f t="shared" si="71"/>
        <v>115</v>
      </c>
      <c r="Z81" s="83">
        <f t="shared" si="71"/>
        <v>401</v>
      </c>
      <c r="AA81" s="81">
        <f t="shared" si="71"/>
        <v>0</v>
      </c>
      <c r="AB81" s="82">
        <f t="shared" si="71"/>
        <v>12</v>
      </c>
      <c r="AC81" s="82">
        <f t="shared" si="71"/>
        <v>131</v>
      </c>
      <c r="AD81" s="82">
        <f t="shared" si="71"/>
        <v>112</v>
      </c>
      <c r="AE81" s="82">
        <f t="shared" si="71"/>
        <v>146</v>
      </c>
      <c r="AF81" s="83">
        <f t="shared" si="71"/>
        <v>401</v>
      </c>
      <c r="AG81" s="17"/>
      <c r="AH81" s="84" t="s">
        <v>393</v>
      </c>
      <c r="AI81" s="105" t="s">
        <v>45</v>
      </c>
      <c r="AK81" s="42"/>
      <c r="AL81" s="42">
        <f t="shared" si="68"/>
        <v>0</v>
      </c>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U81" s="10"/>
      <c r="CV81" s="60"/>
      <c r="CW81" s="60"/>
      <c r="CX81" s="60"/>
      <c r="CY81" s="60"/>
      <c r="CZ81" s="60"/>
      <c r="DA81" s="60"/>
      <c r="DB81" s="59">
        <f t="shared" si="69"/>
        <v>0</v>
      </c>
      <c r="DC81" s="30"/>
      <c r="DD81" s="60"/>
      <c r="DE81" s="60"/>
      <c r="DF81" s="60"/>
      <c r="DG81" s="60"/>
      <c r="DH81" s="60"/>
      <c r="DI81" s="60"/>
      <c r="DJ81" s="60"/>
      <c r="DK81" s="60"/>
      <c r="DL81" s="60"/>
      <c r="DM81" s="60"/>
      <c r="DN81" s="60"/>
      <c r="DO81" s="60"/>
      <c r="DP81" s="60"/>
      <c r="DQ81" s="60"/>
      <c r="DR81" s="60"/>
      <c r="DS81" s="60"/>
      <c r="DT81" s="60"/>
      <c r="DU81" s="10"/>
    </row>
    <row r="82" spans="2:125" ht="14.25" customHeight="1" thickBot="1" x14ac:dyDescent="0.25">
      <c r="B82" s="40"/>
      <c r="C82" s="97"/>
      <c r="D82" s="32"/>
      <c r="E82" s="33"/>
      <c r="F82" s="33"/>
      <c r="G82" s="34"/>
      <c r="H82" s="32"/>
      <c r="I82" s="32"/>
      <c r="J82" s="32"/>
      <c r="K82" s="32"/>
      <c r="L82" s="32"/>
      <c r="M82" s="32"/>
      <c r="N82" s="34"/>
      <c r="O82" s="19"/>
      <c r="P82" s="32"/>
      <c r="Q82" s="32"/>
      <c r="R82" s="32"/>
      <c r="S82" s="32"/>
      <c r="T82" s="32"/>
      <c r="U82" s="32"/>
      <c r="V82" s="32"/>
      <c r="W82" s="32"/>
      <c r="X82" s="32"/>
      <c r="Y82" s="32"/>
      <c r="Z82" s="32"/>
      <c r="AA82" s="32"/>
      <c r="AB82" s="32"/>
      <c r="AC82" s="32"/>
      <c r="AD82" s="32"/>
      <c r="AE82" s="32"/>
      <c r="AF82" s="32"/>
      <c r="AG82" s="19"/>
      <c r="AH82" s="98"/>
      <c r="AI82" s="98"/>
      <c r="AK82" s="42"/>
      <c r="AL82" s="43"/>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U82" s="10"/>
      <c r="CV82" s="60"/>
      <c r="CW82" s="60"/>
      <c r="CX82" s="60"/>
      <c r="CY82" s="60"/>
      <c r="CZ82" s="60"/>
      <c r="DA82" s="60"/>
      <c r="DB82" s="60"/>
      <c r="DC82" s="30"/>
      <c r="DD82" s="60"/>
      <c r="DE82" s="60"/>
      <c r="DF82" s="60"/>
      <c r="DG82" s="60"/>
      <c r="DH82" s="60"/>
      <c r="DI82" s="60"/>
      <c r="DJ82" s="60"/>
      <c r="DK82" s="60"/>
      <c r="DL82" s="60"/>
      <c r="DM82" s="60"/>
      <c r="DN82" s="60"/>
      <c r="DO82" s="60"/>
      <c r="DP82" s="60"/>
      <c r="DQ82" s="60"/>
      <c r="DR82" s="60"/>
      <c r="DS82" s="60"/>
      <c r="DT82" s="60"/>
      <c r="DU82" s="10"/>
    </row>
    <row r="83" spans="2:125" ht="14.25" customHeight="1" thickBot="1" x14ac:dyDescent="0.25">
      <c r="B83" s="37" t="s">
        <v>430</v>
      </c>
      <c r="C83" s="38" t="s">
        <v>431</v>
      </c>
      <c r="D83" s="13"/>
      <c r="E83" s="39"/>
      <c r="F83" s="13"/>
      <c r="G83" s="13"/>
      <c r="H83" s="13"/>
      <c r="I83" s="13"/>
      <c r="J83" s="13"/>
      <c r="K83" s="13"/>
      <c r="L83" s="13"/>
      <c r="M83" s="13"/>
      <c r="N83" s="13"/>
      <c r="O83" s="13"/>
      <c r="P83" s="40"/>
      <c r="Q83" s="40"/>
      <c r="R83" s="40"/>
      <c r="S83" s="40"/>
      <c r="T83" s="40"/>
      <c r="U83" s="41"/>
      <c r="V83" s="41"/>
      <c r="W83" s="41"/>
      <c r="X83" s="41"/>
      <c r="Y83" s="41"/>
      <c r="Z83" s="41"/>
      <c r="AA83" s="41"/>
      <c r="AB83" s="41"/>
      <c r="AC83" s="41"/>
      <c r="AD83" s="41"/>
      <c r="AE83" s="41"/>
      <c r="AF83" s="41"/>
      <c r="AG83" s="17"/>
      <c r="AH83" s="102"/>
      <c r="AI83" s="102"/>
      <c r="AK83" s="42"/>
      <c r="AL83" s="43"/>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U83" s="10"/>
      <c r="CV83" s="60"/>
      <c r="CW83" s="60"/>
      <c r="CX83" s="60"/>
      <c r="CY83" s="60"/>
      <c r="CZ83" s="60"/>
      <c r="DA83" s="60"/>
      <c r="DB83" s="60"/>
      <c r="DC83" s="30"/>
      <c r="DD83" s="60"/>
      <c r="DE83" s="60"/>
      <c r="DF83" s="60"/>
      <c r="DG83" s="60"/>
      <c r="DH83" s="60"/>
      <c r="DI83" s="60"/>
      <c r="DJ83" s="60"/>
      <c r="DK83" s="60"/>
      <c r="DL83" s="60"/>
      <c r="DM83" s="60"/>
      <c r="DN83" s="60"/>
      <c r="DO83" s="60"/>
      <c r="DP83" s="60"/>
      <c r="DQ83" s="60"/>
      <c r="DR83" s="60"/>
      <c r="DS83" s="60"/>
      <c r="DT83" s="60"/>
      <c r="DU83" s="10"/>
    </row>
    <row r="84" spans="2:125" ht="14.25" customHeight="1" x14ac:dyDescent="0.2">
      <c r="B84" s="44">
        <v>1</v>
      </c>
      <c r="C84" s="45" t="s">
        <v>42</v>
      </c>
      <c r="D84" s="46"/>
      <c r="E84" s="46" t="s">
        <v>44</v>
      </c>
      <c r="F84" s="47">
        <v>0</v>
      </c>
      <c r="G84" s="48">
        <v>10.436650873645601</v>
      </c>
      <c r="H84" s="49">
        <v>92.568972196025697</v>
      </c>
      <c r="I84" s="49">
        <v>369.14909853082298</v>
      </c>
      <c r="J84" s="49">
        <v>56.722304407482802</v>
      </c>
      <c r="K84" s="49">
        <v>17.274564135772501</v>
      </c>
      <c r="L84" s="49">
        <v>85.084578056230498</v>
      </c>
      <c r="M84" s="49">
        <v>12.596739443612501</v>
      </c>
      <c r="N84" s="50">
        <f>SUM(G84:M84)</f>
        <v>643.83290764359253</v>
      </c>
      <c r="O84" s="93"/>
      <c r="P84" s="48">
        <v>0</v>
      </c>
      <c r="Q84" s="49">
        <v>0</v>
      </c>
      <c r="R84" s="49">
        <v>0</v>
      </c>
      <c r="S84" s="49">
        <v>643.83290764359299</v>
      </c>
      <c r="T84" s="50">
        <f t="shared" ref="T84:T89" si="72">+SUM(P84:S84)</f>
        <v>643.83290764359299</v>
      </c>
      <c r="U84" s="48">
        <v>0</v>
      </c>
      <c r="V84" s="49">
        <v>0</v>
      </c>
      <c r="W84" s="49">
        <v>179.78338991155377</v>
      </c>
      <c r="X84" s="49">
        <v>120.63631670886711</v>
      </c>
      <c r="Y84" s="49">
        <v>343.41320102317098</v>
      </c>
      <c r="Z84" s="52">
        <f t="shared" ref="Z84:Z89" si="73">+SUM(U84:Y84)</f>
        <v>643.83290764359185</v>
      </c>
      <c r="AA84" s="48">
        <v>0</v>
      </c>
      <c r="AB84" s="49">
        <v>0</v>
      </c>
      <c r="AC84" s="49">
        <v>96.427897141517192</v>
      </c>
      <c r="AD84" s="49">
        <v>173.33050094558712</v>
      </c>
      <c r="AE84" s="49">
        <v>374.07450955648801</v>
      </c>
      <c r="AF84" s="52">
        <f t="shared" ref="AF84:AF89" si="74">+SUM(AA84:AE84)</f>
        <v>643.83290764359231</v>
      </c>
      <c r="AG84" s="17"/>
      <c r="AH84" s="53"/>
      <c r="AI84" s="54" t="s">
        <v>45</v>
      </c>
      <c r="AK84" s="42">
        <f t="shared" ref="AK84:AK89" si="75" xml:space="preserve"> IF( SUM( BT84:CR84 ) = 0, 0, $BT$5 )</f>
        <v>0</v>
      </c>
      <c r="AL84" s="42" t="str">
        <f t="shared" ref="AL84:AL90" si="76" xml:space="preserve"> IF( DB84 = 0, 0, AI84)</f>
        <v>Column N,T, Z &amp; AF should all be equal</v>
      </c>
      <c r="BT84" s="59">
        <f>IF('[1]Validation flags'!$H$3=1,0, IF( ISNUMBER(G84), 0, 1 ))</f>
        <v>0</v>
      </c>
      <c r="BU84" s="59">
        <f>IF('[1]Validation flags'!$H$3=1,0, IF( ISNUMBER(H84), 0, 1 ))</f>
        <v>0</v>
      </c>
      <c r="BV84" s="59">
        <f>IF('[1]Validation flags'!$H$3=1,0, IF( ISNUMBER(I84), 0, 1 ))</f>
        <v>0</v>
      </c>
      <c r="BW84" s="59">
        <f>IF('[1]Validation flags'!$H$3=1,0, IF( ISNUMBER(J84), 0, 1 ))</f>
        <v>0</v>
      </c>
      <c r="BX84" s="59">
        <f>IF('[1]Validation flags'!$H$3=1,0, IF( ISNUMBER(K84), 0, 1 ))</f>
        <v>0</v>
      </c>
      <c r="BY84" s="59">
        <f>IF('[1]Validation flags'!$H$3=1,0, IF( ISNUMBER(L84), 0, 1 ))</f>
        <v>0</v>
      </c>
      <c r="BZ84" s="59">
        <f>IF('[1]Validation flags'!$H$3=1,0, IF( ISNUMBER(M84), 0, 1 ))</f>
        <v>0</v>
      </c>
      <c r="CA84" s="30"/>
      <c r="CB84" s="30"/>
      <c r="CC84" s="59">
        <f>IF('[1]Validation flags'!$H$3=1,0, IF( ISNUMBER(P84), 0, 1 ))</f>
        <v>0</v>
      </c>
      <c r="CD84" s="59">
        <f>IF('[1]Validation flags'!$H$3=1,0, IF( ISNUMBER(Q84), 0, 1 ))</f>
        <v>0</v>
      </c>
      <c r="CE84" s="59">
        <f>IF('[1]Validation flags'!$H$3=1,0, IF( ISNUMBER(R84), 0, 1 ))</f>
        <v>0</v>
      </c>
      <c r="CF84" s="59">
        <f>IF('[1]Validation flags'!$H$3=1,0, IF( ISNUMBER(S84), 0, 1 ))</f>
        <v>0</v>
      </c>
      <c r="CG84" s="30"/>
      <c r="CH84" s="59">
        <f>IF('[1]Validation flags'!$H$3=1,0, IF( ISNUMBER(U84), 0, 1 ))</f>
        <v>0</v>
      </c>
      <c r="CI84" s="59">
        <f>IF('[1]Validation flags'!$H$3=1,0, IF( ISNUMBER(V84), 0, 1 ))</f>
        <v>0</v>
      </c>
      <c r="CJ84" s="59">
        <f>IF('[1]Validation flags'!$H$3=1,0, IF( ISNUMBER(W84), 0, 1 ))</f>
        <v>0</v>
      </c>
      <c r="CK84" s="59">
        <f>IF('[1]Validation flags'!$H$3=1,0, IF( ISNUMBER(X84), 0, 1 ))</f>
        <v>0</v>
      </c>
      <c r="CL84" s="59">
        <f>IF('[1]Validation flags'!$H$3=1,0, IF( ISNUMBER(Y84), 0, 1 ))</f>
        <v>0</v>
      </c>
      <c r="CM84" s="30"/>
      <c r="CN84" s="59">
        <f>IF('[1]Validation flags'!$H$3=1,0, IF( ISNUMBER(AA84), 0, 1 ))</f>
        <v>0</v>
      </c>
      <c r="CO84" s="59">
        <f>IF('[1]Validation flags'!$H$3=1,0, IF( ISNUMBER(AB84), 0, 1 ))</f>
        <v>0</v>
      </c>
      <c r="CP84" s="59">
        <f>IF('[1]Validation flags'!$H$3=1,0, IF( ISNUMBER(AC84), 0, 1 ))</f>
        <v>0</v>
      </c>
      <c r="CQ84" s="59">
        <f>IF('[1]Validation flags'!$H$3=1,0, IF( ISNUMBER(AD84), 0, 1 ))</f>
        <v>0</v>
      </c>
      <c r="CR84" s="59">
        <f>IF('[1]Validation flags'!$H$3=1,0, IF( ISNUMBER(AE84), 0, 1 ))</f>
        <v>0</v>
      </c>
      <c r="CU84" s="10"/>
      <c r="CV84" s="60"/>
      <c r="CW84" s="60"/>
      <c r="CX84" s="60"/>
      <c r="CY84" s="60"/>
      <c r="CZ84" s="60"/>
      <c r="DA84" s="60"/>
      <c r="DB84" s="59">
        <f t="shared" ref="DB84:DB90" si="77">IF(AND(N84=AF84,Z84=AF84,T84=AF84),0,1)</f>
        <v>1</v>
      </c>
      <c r="DC84" s="30"/>
      <c r="DD84" s="60"/>
      <c r="DE84" s="60"/>
      <c r="DF84" s="60"/>
      <c r="DG84" s="60"/>
      <c r="DH84" s="60"/>
      <c r="DI84" s="60"/>
      <c r="DJ84" s="60"/>
      <c r="DK84" s="60"/>
      <c r="DL84" s="60"/>
      <c r="DM84" s="60"/>
      <c r="DN84" s="60"/>
      <c r="DO84" s="60"/>
      <c r="DP84" s="60"/>
      <c r="DQ84" s="60"/>
      <c r="DR84" s="60"/>
      <c r="DS84" s="60"/>
      <c r="DT84" s="60"/>
      <c r="DU84" s="10"/>
    </row>
    <row r="85" spans="2:125" ht="14.25" customHeight="1" x14ac:dyDescent="0.2">
      <c r="B85" s="61">
        <v>2</v>
      </c>
      <c r="C85" s="62" t="s">
        <v>71</v>
      </c>
      <c r="D85" s="63"/>
      <c r="E85" s="63" t="s">
        <v>44</v>
      </c>
      <c r="F85" s="64">
        <v>0</v>
      </c>
      <c r="G85" s="65">
        <v>0</v>
      </c>
      <c r="H85" s="65">
        <v>0</v>
      </c>
      <c r="I85" s="65">
        <v>392.67367075794499</v>
      </c>
      <c r="J85" s="65">
        <v>22.092167742165898</v>
      </c>
      <c r="K85" s="65">
        <v>0</v>
      </c>
      <c r="L85" s="65">
        <v>108.345433266672</v>
      </c>
      <c r="M85" s="65">
        <v>90.899041307143193</v>
      </c>
      <c r="N85" s="66">
        <f t="shared" ref="N85:N90" si="78">SUM(G85:M85)</f>
        <v>614.01031307392611</v>
      </c>
      <c r="O85" s="93"/>
      <c r="P85" s="67">
        <v>0</v>
      </c>
      <c r="Q85" s="65">
        <v>0</v>
      </c>
      <c r="R85" s="65">
        <v>65.640699076828199</v>
      </c>
      <c r="S85" s="65">
        <v>548.36961399709799</v>
      </c>
      <c r="T85" s="66">
        <f t="shared" si="72"/>
        <v>614.01031307392623</v>
      </c>
      <c r="U85" s="67">
        <v>0</v>
      </c>
      <c r="V85" s="65">
        <v>0</v>
      </c>
      <c r="W85" s="65">
        <v>201.29100884724647</v>
      </c>
      <c r="X85" s="65">
        <v>412.71930422667975</v>
      </c>
      <c r="Y85" s="65">
        <v>0</v>
      </c>
      <c r="Z85" s="68">
        <f t="shared" si="73"/>
        <v>614.01031307392623</v>
      </c>
      <c r="AA85" s="67">
        <v>0</v>
      </c>
      <c r="AB85" s="65">
        <v>0</v>
      </c>
      <c r="AC85" s="65">
        <v>309.24389789740746</v>
      </c>
      <c r="AD85" s="65">
        <v>286.6378897655427</v>
      </c>
      <c r="AE85" s="65">
        <v>18.128525410975499</v>
      </c>
      <c r="AF85" s="68">
        <f t="shared" si="74"/>
        <v>614.01031307392566</v>
      </c>
      <c r="AG85" s="17"/>
      <c r="AH85" s="69"/>
      <c r="AI85" s="70" t="s">
        <v>45</v>
      </c>
      <c r="AK85" s="42">
        <f t="shared" si="75"/>
        <v>0</v>
      </c>
      <c r="AL85" s="42">
        <f t="shared" si="76"/>
        <v>0</v>
      </c>
      <c r="BT85" s="59">
        <f>IF('[1]Validation flags'!$H$3=1,0, IF( ISNUMBER(G85), 0, 1 ))</f>
        <v>0</v>
      </c>
      <c r="BU85" s="59">
        <f>IF('[1]Validation flags'!$H$3=1,0, IF( ISNUMBER(H85), 0, 1 ))</f>
        <v>0</v>
      </c>
      <c r="BV85" s="59">
        <f>IF('[1]Validation flags'!$H$3=1,0, IF( ISNUMBER(I85), 0, 1 ))</f>
        <v>0</v>
      </c>
      <c r="BW85" s="59">
        <f>IF('[1]Validation flags'!$H$3=1,0, IF( ISNUMBER(J85), 0, 1 ))</f>
        <v>0</v>
      </c>
      <c r="BX85" s="59">
        <f>IF('[1]Validation flags'!$H$3=1,0, IF( ISNUMBER(K85), 0, 1 ))</f>
        <v>0</v>
      </c>
      <c r="BY85" s="59">
        <f>IF('[1]Validation flags'!$H$3=1,0, IF( ISNUMBER(L85), 0, 1 ))</f>
        <v>0</v>
      </c>
      <c r="BZ85" s="59">
        <f>IF('[1]Validation flags'!$H$3=1,0, IF( ISNUMBER(M85), 0, 1 ))</f>
        <v>0</v>
      </c>
      <c r="CA85" s="30"/>
      <c r="CB85" s="30"/>
      <c r="CC85" s="59">
        <f>IF('[1]Validation flags'!$H$3=1,0, IF( ISNUMBER(P85), 0, 1 ))</f>
        <v>0</v>
      </c>
      <c r="CD85" s="59">
        <f>IF('[1]Validation flags'!$H$3=1,0, IF( ISNUMBER(Q85), 0, 1 ))</f>
        <v>0</v>
      </c>
      <c r="CE85" s="59">
        <f>IF('[1]Validation flags'!$H$3=1,0, IF( ISNUMBER(R85), 0, 1 ))</f>
        <v>0</v>
      </c>
      <c r="CF85" s="59">
        <f>IF('[1]Validation flags'!$H$3=1,0, IF( ISNUMBER(S85), 0, 1 ))</f>
        <v>0</v>
      </c>
      <c r="CG85" s="30"/>
      <c r="CH85" s="59">
        <f>IF('[1]Validation flags'!$H$3=1,0, IF( ISNUMBER(U85), 0, 1 ))</f>
        <v>0</v>
      </c>
      <c r="CI85" s="59">
        <f>IF('[1]Validation flags'!$H$3=1,0, IF( ISNUMBER(V85), 0, 1 ))</f>
        <v>0</v>
      </c>
      <c r="CJ85" s="59">
        <f>IF('[1]Validation flags'!$H$3=1,0, IF( ISNUMBER(W85), 0, 1 ))</f>
        <v>0</v>
      </c>
      <c r="CK85" s="59">
        <f>IF('[1]Validation flags'!$H$3=1,0, IF( ISNUMBER(X85), 0, 1 ))</f>
        <v>0</v>
      </c>
      <c r="CL85" s="59">
        <f>IF('[1]Validation flags'!$H$3=1,0, IF( ISNUMBER(Y85), 0, 1 ))</f>
        <v>0</v>
      </c>
      <c r="CM85" s="30"/>
      <c r="CN85" s="59">
        <f>IF('[1]Validation flags'!$H$3=1,0, IF( ISNUMBER(AA85), 0, 1 ))</f>
        <v>0</v>
      </c>
      <c r="CO85" s="59">
        <f>IF('[1]Validation flags'!$H$3=1,0, IF( ISNUMBER(AB85), 0, 1 ))</f>
        <v>0</v>
      </c>
      <c r="CP85" s="59">
        <f>IF('[1]Validation flags'!$H$3=1,0, IF( ISNUMBER(AC85), 0, 1 ))</f>
        <v>0</v>
      </c>
      <c r="CQ85" s="59">
        <f>IF('[1]Validation flags'!$H$3=1,0, IF( ISNUMBER(AD85), 0, 1 ))</f>
        <v>0</v>
      </c>
      <c r="CR85" s="59">
        <f>IF('[1]Validation flags'!$H$3=1,0, IF( ISNUMBER(AE85), 0, 1 ))</f>
        <v>0</v>
      </c>
      <c r="CU85" s="10"/>
      <c r="CV85" s="60"/>
      <c r="CW85" s="60"/>
      <c r="CX85" s="60"/>
      <c r="CY85" s="60"/>
      <c r="CZ85" s="60"/>
      <c r="DA85" s="60"/>
      <c r="DB85" s="59">
        <f t="shared" si="77"/>
        <v>0</v>
      </c>
      <c r="DC85" s="30"/>
      <c r="DD85" s="60"/>
      <c r="DE85" s="60"/>
      <c r="DF85" s="60"/>
      <c r="DG85" s="60"/>
      <c r="DH85" s="60"/>
      <c r="DI85" s="60"/>
      <c r="DJ85" s="60"/>
      <c r="DK85" s="60"/>
      <c r="DL85" s="60"/>
      <c r="DM85" s="60"/>
      <c r="DN85" s="60"/>
      <c r="DO85" s="60"/>
      <c r="DP85" s="60"/>
      <c r="DQ85" s="60"/>
      <c r="DR85" s="60"/>
      <c r="DS85" s="60"/>
      <c r="DT85" s="60"/>
      <c r="DU85" s="10"/>
    </row>
    <row r="86" spans="2:125" ht="14.25" customHeight="1" x14ac:dyDescent="0.2">
      <c r="B86" s="61">
        <v>3</v>
      </c>
      <c r="C86" s="62" t="s">
        <v>98</v>
      </c>
      <c r="D86" s="63"/>
      <c r="E86" s="63" t="s">
        <v>44</v>
      </c>
      <c r="F86" s="64">
        <v>0</v>
      </c>
      <c r="G86" s="65">
        <v>0</v>
      </c>
      <c r="H86" s="65">
        <v>536.31964620896201</v>
      </c>
      <c r="I86" s="65">
        <v>2877.8605469262002</v>
      </c>
      <c r="J86" s="65">
        <v>141.21653985959</v>
      </c>
      <c r="K86" s="65">
        <v>72.451994890127494</v>
      </c>
      <c r="L86" s="65">
        <v>1514.7184680436901</v>
      </c>
      <c r="M86" s="65">
        <v>1710.56766990959</v>
      </c>
      <c r="N86" s="66">
        <f t="shared" si="78"/>
        <v>6853.1348658381594</v>
      </c>
      <c r="O86" s="93"/>
      <c r="P86" s="67">
        <v>0</v>
      </c>
      <c r="Q86" s="65">
        <v>787.77947447476981</v>
      </c>
      <c r="R86" s="65">
        <v>437.39995934401969</v>
      </c>
      <c r="S86" s="65">
        <v>5627.9554320193702</v>
      </c>
      <c r="T86" s="66">
        <f t="shared" si="72"/>
        <v>6853.1348658381594</v>
      </c>
      <c r="U86" s="67">
        <v>0</v>
      </c>
      <c r="V86" s="65">
        <v>283.743321224515</v>
      </c>
      <c r="W86" s="65">
        <v>3501.5688945761631</v>
      </c>
      <c r="X86" s="65">
        <v>3067.8226500374803</v>
      </c>
      <c r="Y86" s="65">
        <v>0</v>
      </c>
      <c r="Z86" s="68">
        <f t="shared" si="73"/>
        <v>6853.1348658381585</v>
      </c>
      <c r="AA86" s="67">
        <v>0</v>
      </c>
      <c r="AB86" s="65">
        <v>354.81060558690899</v>
      </c>
      <c r="AC86" s="65">
        <v>3194.730506739691</v>
      </c>
      <c r="AD86" s="65">
        <v>3067.3444219771368</v>
      </c>
      <c r="AE86" s="65">
        <v>236.24933153441901</v>
      </c>
      <c r="AF86" s="68">
        <f t="shared" si="74"/>
        <v>6853.1348658381557</v>
      </c>
      <c r="AG86" s="17"/>
      <c r="AH86" s="69"/>
      <c r="AI86" s="70" t="s">
        <v>45</v>
      </c>
      <c r="AK86" s="42">
        <f t="shared" si="75"/>
        <v>0</v>
      </c>
      <c r="AL86" s="42">
        <f t="shared" si="76"/>
        <v>0</v>
      </c>
      <c r="BT86" s="59">
        <f>IF('[1]Validation flags'!$H$3=1,0, IF( ISNUMBER(G86), 0, 1 ))</f>
        <v>0</v>
      </c>
      <c r="BU86" s="59">
        <f>IF('[1]Validation flags'!$H$3=1,0, IF( ISNUMBER(H86), 0, 1 ))</f>
        <v>0</v>
      </c>
      <c r="BV86" s="59">
        <f>IF('[1]Validation flags'!$H$3=1,0, IF( ISNUMBER(I86), 0, 1 ))</f>
        <v>0</v>
      </c>
      <c r="BW86" s="59">
        <f>IF('[1]Validation flags'!$H$3=1,0, IF( ISNUMBER(J86), 0, 1 ))</f>
        <v>0</v>
      </c>
      <c r="BX86" s="59">
        <f>IF('[1]Validation flags'!$H$3=1,0, IF( ISNUMBER(K86), 0, 1 ))</f>
        <v>0</v>
      </c>
      <c r="BY86" s="59">
        <f>IF('[1]Validation flags'!$H$3=1,0, IF( ISNUMBER(L86), 0, 1 ))</f>
        <v>0</v>
      </c>
      <c r="BZ86" s="59">
        <f>IF('[1]Validation flags'!$H$3=1,0, IF( ISNUMBER(M86), 0, 1 ))</f>
        <v>0</v>
      </c>
      <c r="CA86" s="30"/>
      <c r="CB86" s="30"/>
      <c r="CC86" s="59">
        <f>IF('[1]Validation flags'!$H$3=1,0, IF( ISNUMBER(P86), 0, 1 ))</f>
        <v>0</v>
      </c>
      <c r="CD86" s="59">
        <f>IF('[1]Validation flags'!$H$3=1,0, IF( ISNUMBER(Q86), 0, 1 ))</f>
        <v>0</v>
      </c>
      <c r="CE86" s="59">
        <f>IF('[1]Validation flags'!$H$3=1,0, IF( ISNUMBER(R86), 0, 1 ))</f>
        <v>0</v>
      </c>
      <c r="CF86" s="59">
        <f>IF('[1]Validation flags'!$H$3=1,0, IF( ISNUMBER(S86), 0, 1 ))</f>
        <v>0</v>
      </c>
      <c r="CG86" s="30"/>
      <c r="CH86" s="59">
        <f>IF('[1]Validation flags'!$H$3=1,0, IF( ISNUMBER(U86), 0, 1 ))</f>
        <v>0</v>
      </c>
      <c r="CI86" s="59">
        <f>IF('[1]Validation flags'!$H$3=1,0, IF( ISNUMBER(V86), 0, 1 ))</f>
        <v>0</v>
      </c>
      <c r="CJ86" s="59">
        <f>IF('[1]Validation flags'!$H$3=1,0, IF( ISNUMBER(W86), 0, 1 ))</f>
        <v>0</v>
      </c>
      <c r="CK86" s="59">
        <f>IF('[1]Validation flags'!$H$3=1,0, IF( ISNUMBER(X86), 0, 1 ))</f>
        <v>0</v>
      </c>
      <c r="CL86" s="59">
        <f>IF('[1]Validation flags'!$H$3=1,0, IF( ISNUMBER(Y86), 0, 1 ))</f>
        <v>0</v>
      </c>
      <c r="CM86" s="30"/>
      <c r="CN86" s="59">
        <f>IF('[1]Validation flags'!$H$3=1,0, IF( ISNUMBER(AA86), 0, 1 ))</f>
        <v>0</v>
      </c>
      <c r="CO86" s="59">
        <f>IF('[1]Validation flags'!$H$3=1,0, IF( ISNUMBER(AB86), 0, 1 ))</f>
        <v>0</v>
      </c>
      <c r="CP86" s="59">
        <f>IF('[1]Validation flags'!$H$3=1,0, IF( ISNUMBER(AC86), 0, 1 ))</f>
        <v>0</v>
      </c>
      <c r="CQ86" s="59">
        <f>IF('[1]Validation flags'!$H$3=1,0, IF( ISNUMBER(AD86), 0, 1 ))</f>
        <v>0</v>
      </c>
      <c r="CR86" s="59">
        <f>IF('[1]Validation flags'!$H$3=1,0, IF( ISNUMBER(AE86), 0, 1 ))</f>
        <v>0</v>
      </c>
      <c r="CU86" s="10"/>
      <c r="CV86" s="60"/>
      <c r="CW86" s="60"/>
      <c r="CX86" s="60"/>
      <c r="CY86" s="60"/>
      <c r="CZ86" s="60"/>
      <c r="DA86" s="60"/>
      <c r="DB86" s="59">
        <f t="shared" si="77"/>
        <v>0</v>
      </c>
      <c r="DC86" s="30"/>
      <c r="DD86" s="60"/>
      <c r="DE86" s="60"/>
      <c r="DF86" s="60"/>
      <c r="DG86" s="60"/>
      <c r="DH86" s="60"/>
      <c r="DI86" s="60"/>
      <c r="DJ86" s="60"/>
      <c r="DK86" s="60"/>
      <c r="DL86" s="60"/>
      <c r="DM86" s="60"/>
      <c r="DN86" s="60"/>
      <c r="DO86" s="60"/>
      <c r="DP86" s="60"/>
      <c r="DQ86" s="60"/>
      <c r="DR86" s="60"/>
      <c r="DS86" s="60"/>
      <c r="DT86" s="60"/>
      <c r="DU86" s="10"/>
    </row>
    <row r="87" spans="2:125" ht="14.25" customHeight="1" x14ac:dyDescent="0.2">
      <c r="B87" s="61">
        <v>4</v>
      </c>
      <c r="C87" s="62" t="s">
        <v>125</v>
      </c>
      <c r="D87" s="63"/>
      <c r="E87" s="63" t="s">
        <v>44</v>
      </c>
      <c r="F87" s="64">
        <v>0</v>
      </c>
      <c r="G87" s="65">
        <v>0</v>
      </c>
      <c r="H87" s="65">
        <v>2073.8687265742501</v>
      </c>
      <c r="I87" s="65">
        <v>4569.8044922415302</v>
      </c>
      <c r="J87" s="65">
        <v>164.43573351113301</v>
      </c>
      <c r="K87" s="65">
        <v>2165.6406427688498</v>
      </c>
      <c r="L87" s="65">
        <v>3518.83014379409</v>
      </c>
      <c r="M87" s="65">
        <v>5880.3913111771199</v>
      </c>
      <c r="N87" s="66">
        <f t="shared" si="78"/>
        <v>18372.971050066975</v>
      </c>
      <c r="O87" s="93"/>
      <c r="P87" s="67">
        <v>872.87135901399097</v>
      </c>
      <c r="Q87" s="65">
        <v>3339.9101201154299</v>
      </c>
      <c r="R87" s="65">
        <v>2582.6880139563109</v>
      </c>
      <c r="S87" s="65">
        <v>11577.5015569812</v>
      </c>
      <c r="T87" s="66">
        <f t="shared" si="72"/>
        <v>18372.971050066932</v>
      </c>
      <c r="U87" s="67">
        <v>0</v>
      </c>
      <c r="V87" s="65">
        <v>650.256155872107</v>
      </c>
      <c r="W87" s="65">
        <v>8601.2423076238829</v>
      </c>
      <c r="X87" s="65">
        <v>9121.4725865709897</v>
      </c>
      <c r="Y87" s="65">
        <v>0</v>
      </c>
      <c r="Z87" s="68">
        <f t="shared" si="73"/>
        <v>18372.971050066979</v>
      </c>
      <c r="AA87" s="67">
        <v>0</v>
      </c>
      <c r="AB87" s="65">
        <v>0</v>
      </c>
      <c r="AC87" s="65">
        <v>11730.46840318423</v>
      </c>
      <c r="AD87" s="65">
        <v>5661.4537927501524</v>
      </c>
      <c r="AE87" s="65">
        <v>981.04885413258603</v>
      </c>
      <c r="AF87" s="68">
        <f t="shared" si="74"/>
        <v>18372.971050066968</v>
      </c>
      <c r="AG87" s="17"/>
      <c r="AH87" s="69"/>
      <c r="AI87" s="70" t="s">
        <v>45</v>
      </c>
      <c r="AK87" s="42">
        <f t="shared" si="75"/>
        <v>0</v>
      </c>
      <c r="AL87" s="42" t="str">
        <f t="shared" si="76"/>
        <v>Column N,T, Z &amp; AF should all be equal</v>
      </c>
      <c r="BT87" s="59">
        <f>IF('[1]Validation flags'!$H$3=1,0, IF( ISNUMBER(G87), 0, 1 ))</f>
        <v>0</v>
      </c>
      <c r="BU87" s="59">
        <f>IF('[1]Validation flags'!$H$3=1,0, IF( ISNUMBER(H87), 0, 1 ))</f>
        <v>0</v>
      </c>
      <c r="BV87" s="59">
        <f>IF('[1]Validation flags'!$H$3=1,0, IF( ISNUMBER(I87), 0, 1 ))</f>
        <v>0</v>
      </c>
      <c r="BW87" s="59">
        <f>IF('[1]Validation flags'!$H$3=1,0, IF( ISNUMBER(J87), 0, 1 ))</f>
        <v>0</v>
      </c>
      <c r="BX87" s="59">
        <f>IF('[1]Validation flags'!$H$3=1,0, IF( ISNUMBER(K87), 0, 1 ))</f>
        <v>0</v>
      </c>
      <c r="BY87" s="59">
        <f>IF('[1]Validation flags'!$H$3=1,0, IF( ISNUMBER(L87), 0, 1 ))</f>
        <v>0</v>
      </c>
      <c r="BZ87" s="59">
        <f>IF('[1]Validation flags'!$H$3=1,0, IF( ISNUMBER(M87), 0, 1 ))</f>
        <v>0</v>
      </c>
      <c r="CA87" s="30"/>
      <c r="CB87" s="30"/>
      <c r="CC87" s="59">
        <f>IF('[1]Validation flags'!$H$3=1,0, IF( ISNUMBER(P87), 0, 1 ))</f>
        <v>0</v>
      </c>
      <c r="CD87" s="59">
        <f>IF('[1]Validation flags'!$H$3=1,0, IF( ISNUMBER(Q87), 0, 1 ))</f>
        <v>0</v>
      </c>
      <c r="CE87" s="59">
        <f>IF('[1]Validation flags'!$H$3=1,0, IF( ISNUMBER(R87), 0, 1 ))</f>
        <v>0</v>
      </c>
      <c r="CF87" s="59">
        <f>IF('[1]Validation flags'!$H$3=1,0, IF( ISNUMBER(S87), 0, 1 ))</f>
        <v>0</v>
      </c>
      <c r="CG87" s="30"/>
      <c r="CH87" s="59">
        <f>IF('[1]Validation flags'!$H$3=1,0, IF( ISNUMBER(U87), 0, 1 ))</f>
        <v>0</v>
      </c>
      <c r="CI87" s="59">
        <f>IF('[1]Validation flags'!$H$3=1,0, IF( ISNUMBER(V87), 0, 1 ))</f>
        <v>0</v>
      </c>
      <c r="CJ87" s="59">
        <f>IF('[1]Validation flags'!$H$3=1,0, IF( ISNUMBER(W87), 0, 1 ))</f>
        <v>0</v>
      </c>
      <c r="CK87" s="59">
        <f>IF('[1]Validation flags'!$H$3=1,0, IF( ISNUMBER(X87), 0, 1 ))</f>
        <v>0</v>
      </c>
      <c r="CL87" s="59">
        <f>IF('[1]Validation flags'!$H$3=1,0, IF( ISNUMBER(Y87), 0, 1 ))</f>
        <v>0</v>
      </c>
      <c r="CM87" s="30"/>
      <c r="CN87" s="59">
        <f>IF('[1]Validation flags'!$H$3=1,0, IF( ISNUMBER(AA87), 0, 1 ))</f>
        <v>0</v>
      </c>
      <c r="CO87" s="59">
        <f>IF('[1]Validation flags'!$H$3=1,0, IF( ISNUMBER(AB87), 0, 1 ))</f>
        <v>0</v>
      </c>
      <c r="CP87" s="59">
        <f>IF('[1]Validation flags'!$H$3=1,0, IF( ISNUMBER(AC87), 0, 1 ))</f>
        <v>0</v>
      </c>
      <c r="CQ87" s="59">
        <f>IF('[1]Validation flags'!$H$3=1,0, IF( ISNUMBER(AD87), 0, 1 ))</f>
        <v>0</v>
      </c>
      <c r="CR87" s="59">
        <f>IF('[1]Validation flags'!$H$3=1,0, IF( ISNUMBER(AE87), 0, 1 ))</f>
        <v>0</v>
      </c>
      <c r="CU87" s="10"/>
      <c r="CV87" s="60"/>
      <c r="CW87" s="60"/>
      <c r="CX87" s="60"/>
      <c r="CY87" s="60"/>
      <c r="CZ87" s="60"/>
      <c r="DA87" s="60"/>
      <c r="DB87" s="59">
        <f t="shared" si="77"/>
        <v>1</v>
      </c>
      <c r="DC87" s="30"/>
      <c r="DD87" s="60"/>
      <c r="DE87" s="60"/>
      <c r="DF87" s="60"/>
      <c r="DG87" s="60"/>
      <c r="DH87" s="60"/>
      <c r="DI87" s="60"/>
      <c r="DJ87" s="60"/>
      <c r="DK87" s="60"/>
      <c r="DL87" s="60"/>
      <c r="DM87" s="60"/>
      <c r="DN87" s="60"/>
      <c r="DO87" s="60"/>
      <c r="DP87" s="60"/>
      <c r="DQ87" s="60"/>
      <c r="DR87" s="60"/>
      <c r="DS87" s="60"/>
      <c r="DT87" s="60"/>
      <c r="DU87" s="10"/>
    </row>
    <row r="88" spans="2:125" ht="14.25" customHeight="1" x14ac:dyDescent="0.2">
      <c r="B88" s="74">
        <v>5</v>
      </c>
      <c r="C88" s="75" t="s">
        <v>152</v>
      </c>
      <c r="D88" s="76"/>
      <c r="E88" s="76" t="s">
        <v>44</v>
      </c>
      <c r="F88" s="77">
        <v>0</v>
      </c>
      <c r="G88" s="65">
        <v>0</v>
      </c>
      <c r="H88" s="65">
        <v>2562.3265630777</v>
      </c>
      <c r="I88" s="65">
        <v>848.034834484763</v>
      </c>
      <c r="J88" s="65">
        <v>2200.27001457303</v>
      </c>
      <c r="K88" s="65">
        <v>8804.7713327874699</v>
      </c>
      <c r="L88" s="65">
        <v>0</v>
      </c>
      <c r="M88" s="65">
        <v>12903.5173688705</v>
      </c>
      <c r="N88" s="66">
        <f t="shared" si="78"/>
        <v>27318.920113793465</v>
      </c>
      <c r="O88" s="93"/>
      <c r="P88" s="67">
        <v>1995.9896236684599</v>
      </c>
      <c r="Q88" s="65">
        <v>7688.6911415294899</v>
      </c>
      <c r="R88" s="65">
        <v>7757.2740623456375</v>
      </c>
      <c r="S88" s="65">
        <v>9876.9652862498297</v>
      </c>
      <c r="T88" s="66">
        <f t="shared" si="72"/>
        <v>27318.920113793418</v>
      </c>
      <c r="U88" s="67">
        <v>0</v>
      </c>
      <c r="V88" s="65">
        <v>1015.41435516669</v>
      </c>
      <c r="W88" s="65">
        <v>13542.160627951522</v>
      </c>
      <c r="X88" s="65">
        <v>12761.345130675227</v>
      </c>
      <c r="Y88" s="65">
        <v>0</v>
      </c>
      <c r="Z88" s="68">
        <f t="shared" si="73"/>
        <v>27318.920113793436</v>
      </c>
      <c r="AA88" s="67">
        <v>0</v>
      </c>
      <c r="AB88" s="65">
        <v>4848.70172406243</v>
      </c>
      <c r="AC88" s="65">
        <v>8630.703538649037</v>
      </c>
      <c r="AD88" s="65">
        <v>10163.7781635467</v>
      </c>
      <c r="AE88" s="65">
        <v>3675.73668753525</v>
      </c>
      <c r="AF88" s="68">
        <f t="shared" si="74"/>
        <v>27318.920113793418</v>
      </c>
      <c r="AG88" s="17"/>
      <c r="AH88" s="69"/>
      <c r="AI88" s="70" t="s">
        <v>45</v>
      </c>
      <c r="AK88" s="42">
        <f t="shared" si="75"/>
        <v>0</v>
      </c>
      <c r="AL88" s="42" t="str">
        <f t="shared" si="76"/>
        <v>Column N,T, Z &amp; AF should all be equal</v>
      </c>
      <c r="BT88" s="59">
        <f>IF('[1]Validation flags'!$H$3=1,0, IF( ISNUMBER(G88), 0, 1 ))</f>
        <v>0</v>
      </c>
      <c r="BU88" s="59">
        <f>IF('[1]Validation flags'!$H$3=1,0, IF( ISNUMBER(H88), 0, 1 ))</f>
        <v>0</v>
      </c>
      <c r="BV88" s="59">
        <f>IF('[1]Validation flags'!$H$3=1,0, IF( ISNUMBER(I88), 0, 1 ))</f>
        <v>0</v>
      </c>
      <c r="BW88" s="59">
        <f>IF('[1]Validation flags'!$H$3=1,0, IF( ISNUMBER(J88), 0, 1 ))</f>
        <v>0</v>
      </c>
      <c r="BX88" s="59">
        <f>IF('[1]Validation flags'!$H$3=1,0, IF( ISNUMBER(K88), 0, 1 ))</f>
        <v>0</v>
      </c>
      <c r="BY88" s="59">
        <f>IF('[1]Validation flags'!$H$3=1,0, IF( ISNUMBER(L88), 0, 1 ))</f>
        <v>0</v>
      </c>
      <c r="BZ88" s="59">
        <f>IF('[1]Validation flags'!$H$3=1,0, IF( ISNUMBER(M88), 0, 1 ))</f>
        <v>0</v>
      </c>
      <c r="CA88" s="30"/>
      <c r="CB88" s="30"/>
      <c r="CC88" s="59">
        <f>IF('[1]Validation flags'!$H$3=1,0, IF( ISNUMBER(P88), 0, 1 ))</f>
        <v>0</v>
      </c>
      <c r="CD88" s="59">
        <f>IF('[1]Validation flags'!$H$3=1,0, IF( ISNUMBER(Q88), 0, 1 ))</f>
        <v>0</v>
      </c>
      <c r="CE88" s="59">
        <f>IF('[1]Validation flags'!$H$3=1,0, IF( ISNUMBER(R88), 0, 1 ))</f>
        <v>0</v>
      </c>
      <c r="CF88" s="59">
        <f>IF('[1]Validation flags'!$H$3=1,0, IF( ISNUMBER(S88), 0, 1 ))</f>
        <v>0</v>
      </c>
      <c r="CG88" s="30"/>
      <c r="CH88" s="59">
        <f>IF('[1]Validation flags'!$H$3=1,0, IF( ISNUMBER(U88), 0, 1 ))</f>
        <v>0</v>
      </c>
      <c r="CI88" s="59">
        <f>IF('[1]Validation flags'!$H$3=1,0, IF( ISNUMBER(V88), 0, 1 ))</f>
        <v>0</v>
      </c>
      <c r="CJ88" s="59">
        <f>IF('[1]Validation flags'!$H$3=1,0, IF( ISNUMBER(W88), 0, 1 ))</f>
        <v>0</v>
      </c>
      <c r="CK88" s="59">
        <f>IF('[1]Validation flags'!$H$3=1,0, IF( ISNUMBER(X88), 0, 1 ))</f>
        <v>0</v>
      </c>
      <c r="CL88" s="59">
        <f>IF('[1]Validation flags'!$H$3=1,0, IF( ISNUMBER(Y88), 0, 1 ))</f>
        <v>0</v>
      </c>
      <c r="CM88" s="30"/>
      <c r="CN88" s="59">
        <f>IF('[1]Validation flags'!$H$3=1,0, IF( ISNUMBER(AA88), 0, 1 ))</f>
        <v>0</v>
      </c>
      <c r="CO88" s="59">
        <f>IF('[1]Validation flags'!$H$3=1,0, IF( ISNUMBER(AB88), 0, 1 ))</f>
        <v>0</v>
      </c>
      <c r="CP88" s="59">
        <f>IF('[1]Validation flags'!$H$3=1,0, IF( ISNUMBER(AC88), 0, 1 ))</f>
        <v>0</v>
      </c>
      <c r="CQ88" s="59">
        <f>IF('[1]Validation flags'!$H$3=1,0, IF( ISNUMBER(AD88), 0, 1 ))</f>
        <v>0</v>
      </c>
      <c r="CR88" s="59">
        <f>IF('[1]Validation flags'!$H$3=1,0, IF( ISNUMBER(AE88), 0, 1 ))</f>
        <v>0</v>
      </c>
      <c r="CU88" s="10"/>
      <c r="CV88" s="60"/>
      <c r="CW88" s="60"/>
      <c r="CX88" s="60"/>
      <c r="CY88" s="60"/>
      <c r="CZ88" s="60"/>
      <c r="DA88" s="60"/>
      <c r="DB88" s="59">
        <f t="shared" si="77"/>
        <v>1</v>
      </c>
      <c r="DC88" s="30"/>
      <c r="DD88" s="60"/>
      <c r="DE88" s="60"/>
      <c r="DF88" s="60"/>
      <c r="DG88" s="60"/>
      <c r="DH88" s="60"/>
      <c r="DI88" s="60"/>
      <c r="DJ88" s="60"/>
      <c r="DK88" s="60"/>
      <c r="DL88" s="60"/>
      <c r="DM88" s="60"/>
      <c r="DN88" s="60"/>
      <c r="DO88" s="60"/>
      <c r="DP88" s="60"/>
      <c r="DQ88" s="60"/>
      <c r="DR88" s="60"/>
      <c r="DS88" s="60"/>
      <c r="DT88" s="60"/>
      <c r="DU88" s="10"/>
    </row>
    <row r="89" spans="2:125" ht="14.25" customHeight="1" x14ac:dyDescent="0.2">
      <c r="B89" s="61">
        <v>6</v>
      </c>
      <c r="C89" s="62" t="s">
        <v>178</v>
      </c>
      <c r="D89" s="63"/>
      <c r="E89" s="63" t="s">
        <v>44</v>
      </c>
      <c r="F89" s="64">
        <v>0</v>
      </c>
      <c r="G89" s="65">
        <v>0</v>
      </c>
      <c r="H89" s="65">
        <v>51879.105014431298</v>
      </c>
      <c r="I89" s="65">
        <v>1714.0590462611799</v>
      </c>
      <c r="J89" s="65">
        <v>0</v>
      </c>
      <c r="K89" s="65">
        <v>49575.648528708298</v>
      </c>
      <c r="L89" s="65">
        <v>0</v>
      </c>
      <c r="M89" s="65">
        <v>29466.133020653</v>
      </c>
      <c r="N89" s="66">
        <f t="shared" si="78"/>
        <v>132634.94561005378</v>
      </c>
      <c r="O89" s="93"/>
      <c r="P89" s="67">
        <v>0</v>
      </c>
      <c r="Q89" s="65">
        <v>25026.426493584368</v>
      </c>
      <c r="R89" s="65">
        <v>9116.1994130070198</v>
      </c>
      <c r="S89" s="65">
        <v>98492.319703462505</v>
      </c>
      <c r="T89" s="66">
        <f t="shared" si="72"/>
        <v>132634.9456100539</v>
      </c>
      <c r="U89" s="67">
        <v>0</v>
      </c>
      <c r="V89" s="65">
        <v>0</v>
      </c>
      <c r="W89" s="65">
        <v>48381.633906400311</v>
      </c>
      <c r="X89" s="65">
        <v>84253.311703653497</v>
      </c>
      <c r="Y89" s="65">
        <v>0</v>
      </c>
      <c r="Z89" s="68">
        <f t="shared" si="73"/>
        <v>132634.94561005381</v>
      </c>
      <c r="AA89" s="67">
        <v>0</v>
      </c>
      <c r="AB89" s="65">
        <v>10732.47929081582</v>
      </c>
      <c r="AC89" s="65">
        <v>49873.856429502761</v>
      </c>
      <c r="AD89" s="65">
        <v>7990.7139361159498</v>
      </c>
      <c r="AE89" s="65">
        <v>64037.895953619402</v>
      </c>
      <c r="AF89" s="68">
        <f t="shared" si="74"/>
        <v>132634.94561005395</v>
      </c>
      <c r="AG89" s="17"/>
      <c r="AH89" s="69"/>
      <c r="AI89" s="70" t="s">
        <v>45</v>
      </c>
      <c r="AK89" s="42">
        <f t="shared" si="75"/>
        <v>0</v>
      </c>
      <c r="AL89" s="42">
        <f t="shared" si="76"/>
        <v>0</v>
      </c>
      <c r="BT89" s="59">
        <f>IF('[1]Validation flags'!$H$3=1,0, IF( ISNUMBER(G89), 0, 1 ))</f>
        <v>0</v>
      </c>
      <c r="BU89" s="59">
        <f>IF('[1]Validation flags'!$H$3=1,0, IF( ISNUMBER(H89), 0, 1 ))</f>
        <v>0</v>
      </c>
      <c r="BV89" s="59">
        <f>IF('[1]Validation flags'!$H$3=1,0, IF( ISNUMBER(I89), 0, 1 ))</f>
        <v>0</v>
      </c>
      <c r="BW89" s="59">
        <f>IF('[1]Validation flags'!$H$3=1,0, IF( ISNUMBER(J89), 0, 1 ))</f>
        <v>0</v>
      </c>
      <c r="BX89" s="59">
        <f>IF('[1]Validation flags'!$H$3=1,0, IF( ISNUMBER(K89), 0, 1 ))</f>
        <v>0</v>
      </c>
      <c r="BY89" s="59">
        <f>IF('[1]Validation flags'!$H$3=1,0, IF( ISNUMBER(L89), 0, 1 ))</f>
        <v>0</v>
      </c>
      <c r="BZ89" s="59">
        <f>IF('[1]Validation flags'!$H$3=1,0, IF( ISNUMBER(M89), 0, 1 ))</f>
        <v>0</v>
      </c>
      <c r="CA89" s="30"/>
      <c r="CB89" s="30"/>
      <c r="CC89" s="59">
        <f>IF('[1]Validation flags'!$H$3=1,0, IF( ISNUMBER(P89), 0, 1 ))</f>
        <v>0</v>
      </c>
      <c r="CD89" s="59">
        <f>IF('[1]Validation flags'!$H$3=1,0, IF( ISNUMBER(Q89), 0, 1 ))</f>
        <v>0</v>
      </c>
      <c r="CE89" s="59">
        <f>IF('[1]Validation flags'!$H$3=1,0, IF( ISNUMBER(R89), 0, 1 ))</f>
        <v>0</v>
      </c>
      <c r="CF89" s="59">
        <f>IF('[1]Validation flags'!$H$3=1,0, IF( ISNUMBER(S89), 0, 1 ))</f>
        <v>0</v>
      </c>
      <c r="CG89" s="30"/>
      <c r="CH89" s="59">
        <f>IF('[1]Validation flags'!$H$3=1,0, IF( ISNUMBER(U89), 0, 1 ))</f>
        <v>0</v>
      </c>
      <c r="CI89" s="59">
        <f>IF('[1]Validation flags'!$H$3=1,0, IF( ISNUMBER(V89), 0, 1 ))</f>
        <v>0</v>
      </c>
      <c r="CJ89" s="59">
        <f>IF('[1]Validation flags'!$H$3=1,0, IF( ISNUMBER(W89), 0, 1 ))</f>
        <v>0</v>
      </c>
      <c r="CK89" s="59">
        <f>IF('[1]Validation flags'!$H$3=1,0, IF( ISNUMBER(X89), 0, 1 ))</f>
        <v>0</v>
      </c>
      <c r="CL89" s="59">
        <f>IF('[1]Validation flags'!$H$3=1,0, IF( ISNUMBER(Y89), 0, 1 ))</f>
        <v>0</v>
      </c>
      <c r="CM89" s="30"/>
      <c r="CN89" s="59">
        <f>IF('[1]Validation flags'!$H$3=1,0, IF( ISNUMBER(AA89), 0, 1 ))</f>
        <v>0</v>
      </c>
      <c r="CO89" s="59">
        <f>IF('[1]Validation flags'!$H$3=1,0, IF( ISNUMBER(AB89), 0, 1 ))</f>
        <v>0</v>
      </c>
      <c r="CP89" s="59">
        <f>IF('[1]Validation flags'!$H$3=1,0, IF( ISNUMBER(AC89), 0, 1 ))</f>
        <v>0</v>
      </c>
      <c r="CQ89" s="59">
        <f>IF('[1]Validation flags'!$H$3=1,0, IF( ISNUMBER(AD89), 0, 1 ))</f>
        <v>0</v>
      </c>
      <c r="CR89" s="59">
        <f>IF('[1]Validation flags'!$H$3=1,0, IF( ISNUMBER(AE89), 0, 1 ))</f>
        <v>0</v>
      </c>
      <c r="CU89" s="10"/>
      <c r="CV89" s="60"/>
      <c r="CW89" s="60"/>
      <c r="CX89" s="60"/>
      <c r="CY89" s="60"/>
      <c r="CZ89" s="60"/>
      <c r="DA89" s="60"/>
      <c r="DB89" s="59">
        <f t="shared" si="77"/>
        <v>0</v>
      </c>
      <c r="DC89" s="30"/>
      <c r="DD89" s="60"/>
      <c r="DE89" s="60"/>
      <c r="DF89" s="60"/>
      <c r="DG89" s="60"/>
      <c r="DH89" s="60"/>
      <c r="DI89" s="60"/>
      <c r="DJ89" s="60"/>
      <c r="DK89" s="60"/>
      <c r="DL89" s="60"/>
      <c r="DM89" s="60"/>
      <c r="DN89" s="60"/>
      <c r="DO89" s="60"/>
      <c r="DP89" s="60"/>
      <c r="DQ89" s="60"/>
      <c r="DR89" s="60"/>
      <c r="DS89" s="60"/>
      <c r="DT89" s="60"/>
      <c r="DU89" s="10"/>
    </row>
    <row r="90" spans="2:125" ht="14.25" customHeight="1" thickBot="1" x14ac:dyDescent="0.25">
      <c r="B90" s="61">
        <v>7</v>
      </c>
      <c r="C90" s="62" t="s">
        <v>204</v>
      </c>
      <c r="D90" s="63"/>
      <c r="E90" s="63" t="s">
        <v>44</v>
      </c>
      <c r="F90" s="64">
        <v>0</v>
      </c>
      <c r="G90" s="78">
        <f t="shared" ref="G90:M90" si="79">+SUM(G84:G89)</f>
        <v>10.436650873645601</v>
      </c>
      <c r="H90" s="79">
        <f t="shared" si="79"/>
        <v>57144.188922488232</v>
      </c>
      <c r="I90" s="79">
        <f t="shared" si="79"/>
        <v>10771.581689202441</v>
      </c>
      <c r="J90" s="79">
        <f t="shared" si="79"/>
        <v>2584.7367600934017</v>
      </c>
      <c r="K90" s="79">
        <f t="shared" si="79"/>
        <v>60635.787063290518</v>
      </c>
      <c r="L90" s="79">
        <f t="shared" si="79"/>
        <v>5226.9786231606831</v>
      </c>
      <c r="M90" s="79">
        <f t="shared" si="79"/>
        <v>50064.105151360971</v>
      </c>
      <c r="N90" s="66">
        <f t="shared" si="78"/>
        <v>186437.81486046989</v>
      </c>
      <c r="O90" s="93"/>
      <c r="P90" s="78">
        <f t="shared" ref="P90:AF90" si="80">+SUM(P84:P89)</f>
        <v>2868.8609826824509</v>
      </c>
      <c r="Q90" s="79">
        <f t="shared" si="80"/>
        <v>36842.807229704056</v>
      </c>
      <c r="R90" s="79">
        <f t="shared" si="80"/>
        <v>19959.202147729815</v>
      </c>
      <c r="S90" s="79">
        <f t="shared" si="80"/>
        <v>126766.94450035359</v>
      </c>
      <c r="T90" s="80">
        <f t="shared" si="80"/>
        <v>186437.81486046992</v>
      </c>
      <c r="U90" s="81">
        <f t="shared" si="80"/>
        <v>0</v>
      </c>
      <c r="V90" s="82">
        <f t="shared" si="80"/>
        <v>1949.4138322633121</v>
      </c>
      <c r="W90" s="82">
        <f t="shared" si="80"/>
        <v>74407.680135310686</v>
      </c>
      <c r="X90" s="82">
        <f t="shared" si="80"/>
        <v>109737.30769187273</v>
      </c>
      <c r="Y90" s="82">
        <f t="shared" si="80"/>
        <v>343.41320102317098</v>
      </c>
      <c r="Z90" s="83">
        <f t="shared" si="80"/>
        <v>186437.81486046989</v>
      </c>
      <c r="AA90" s="81">
        <f t="shared" si="80"/>
        <v>0</v>
      </c>
      <c r="AB90" s="82">
        <f t="shared" si="80"/>
        <v>15935.99162046516</v>
      </c>
      <c r="AC90" s="82">
        <f t="shared" si="80"/>
        <v>73835.430673114635</v>
      </c>
      <c r="AD90" s="82">
        <f t="shared" si="80"/>
        <v>27343.258705101071</v>
      </c>
      <c r="AE90" s="82">
        <f t="shared" si="80"/>
        <v>69323.133861789116</v>
      </c>
      <c r="AF90" s="83">
        <f t="shared" si="80"/>
        <v>186437.81486047001</v>
      </c>
      <c r="AG90" s="17"/>
      <c r="AH90" s="84" t="s">
        <v>205</v>
      </c>
      <c r="AI90" s="85" t="s">
        <v>45</v>
      </c>
      <c r="AK90" s="42"/>
      <c r="AL90" s="42">
        <f t="shared" si="76"/>
        <v>0</v>
      </c>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U90" s="10"/>
      <c r="CV90" s="60"/>
      <c r="CW90" s="60"/>
      <c r="CX90" s="60"/>
      <c r="CY90" s="60"/>
      <c r="CZ90" s="60"/>
      <c r="DA90" s="60"/>
      <c r="DB90" s="59">
        <f t="shared" si="77"/>
        <v>0</v>
      </c>
      <c r="DC90" s="30"/>
      <c r="DD90" s="60"/>
      <c r="DE90" s="60"/>
      <c r="DF90" s="60"/>
      <c r="DG90" s="60"/>
      <c r="DH90" s="60"/>
      <c r="DI90" s="60"/>
      <c r="DJ90" s="60"/>
      <c r="DK90" s="60"/>
      <c r="DL90" s="60"/>
      <c r="DM90" s="60"/>
      <c r="DN90" s="60"/>
      <c r="DO90" s="60"/>
      <c r="DP90" s="60"/>
      <c r="DQ90" s="60"/>
      <c r="DR90" s="60"/>
      <c r="DS90" s="60"/>
      <c r="DT90" s="60"/>
      <c r="DU90" s="10"/>
    </row>
    <row r="91" spans="2:125" ht="14.25" customHeight="1" thickBot="1" x14ac:dyDescent="0.25">
      <c r="B91" s="89">
        <v>8</v>
      </c>
      <c r="C91" s="90" t="s">
        <v>231</v>
      </c>
      <c r="D91" s="91"/>
      <c r="E91" s="91" t="s">
        <v>44</v>
      </c>
      <c r="F91" s="92">
        <v>0</v>
      </c>
      <c r="G91" s="93"/>
      <c r="H91" s="93"/>
      <c r="I91" s="93"/>
      <c r="J91" s="93"/>
      <c r="K91" s="93"/>
      <c r="L91" s="93"/>
      <c r="M91" s="93"/>
      <c r="N91" s="94">
        <v>12486.994951573601</v>
      </c>
      <c r="O91" s="93"/>
      <c r="P91" s="93"/>
      <c r="Q91" s="93"/>
      <c r="R91" s="93"/>
      <c r="S91" s="93"/>
      <c r="T91" s="93"/>
      <c r="U91" s="58"/>
      <c r="V91" s="58"/>
      <c r="W91" s="58"/>
      <c r="X91" s="58"/>
      <c r="Y91" s="58"/>
      <c r="Z91" s="58"/>
      <c r="AA91" s="58"/>
      <c r="AB91" s="58"/>
      <c r="AC91" s="58"/>
      <c r="AD91" s="58"/>
      <c r="AE91" s="58"/>
      <c r="AF91" s="58"/>
      <c r="AG91" s="40"/>
      <c r="AH91" s="109"/>
      <c r="AI91" s="116" t="s">
        <v>232</v>
      </c>
      <c r="AK91" s="42"/>
      <c r="AL91" s="42">
        <f xml:space="preserve"> IF( DB91 = 0, 0, AI91)</f>
        <v>0</v>
      </c>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U91" s="10"/>
      <c r="CV91" s="60"/>
      <c r="CW91" s="60"/>
      <c r="CX91" s="60"/>
      <c r="CY91" s="60"/>
      <c r="CZ91" s="60"/>
      <c r="DA91" s="60"/>
      <c r="DB91" s="59">
        <f>IF(N91&gt;0.23*N90,1,0)</f>
        <v>0</v>
      </c>
      <c r="DC91" s="30"/>
      <c r="DD91" s="60"/>
      <c r="DE91" s="60"/>
      <c r="DF91" s="60"/>
      <c r="DG91" s="60"/>
      <c r="DH91" s="60"/>
      <c r="DI91" s="60"/>
      <c r="DJ91" s="60"/>
      <c r="DK91" s="60"/>
      <c r="DL91" s="60"/>
      <c r="DM91" s="60"/>
      <c r="DN91" s="60"/>
      <c r="DO91" s="60"/>
      <c r="DP91" s="60"/>
      <c r="DQ91" s="60"/>
      <c r="DR91" s="60"/>
      <c r="DS91" s="60"/>
      <c r="DT91" s="60"/>
      <c r="DU91" s="10"/>
    </row>
    <row r="92" spans="2:125" ht="14.25" customHeight="1" thickBot="1" x14ac:dyDescent="0.25">
      <c r="B92" s="40"/>
      <c r="C92" s="97"/>
      <c r="D92" s="32"/>
      <c r="E92" s="33"/>
      <c r="F92" s="33"/>
      <c r="G92" s="34"/>
      <c r="H92" s="32"/>
      <c r="I92" s="32"/>
      <c r="J92" s="32"/>
      <c r="K92" s="32"/>
      <c r="L92" s="32"/>
      <c r="M92" s="32"/>
      <c r="N92" s="34"/>
      <c r="O92" s="19"/>
      <c r="P92" s="32"/>
      <c r="Q92" s="32"/>
      <c r="R92" s="32"/>
      <c r="S92" s="32"/>
      <c r="T92" s="32"/>
      <c r="U92" s="32"/>
      <c r="V92" s="32"/>
      <c r="W92" s="32"/>
      <c r="X92" s="32"/>
      <c r="Y92" s="32"/>
      <c r="Z92" s="32"/>
      <c r="AA92" s="32"/>
      <c r="AB92" s="32"/>
      <c r="AC92" s="32"/>
      <c r="AD92" s="32"/>
      <c r="AE92" s="32"/>
      <c r="AF92" s="32"/>
      <c r="AG92" s="19"/>
      <c r="AH92" s="98"/>
      <c r="AI92" s="98"/>
      <c r="AK92" s="42"/>
      <c r="AL92" s="43"/>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U92" s="10"/>
      <c r="CV92" s="60"/>
      <c r="CW92" s="60"/>
      <c r="CX92" s="60"/>
      <c r="CY92" s="60"/>
      <c r="CZ92" s="60"/>
      <c r="DA92" s="60"/>
      <c r="DB92" s="60"/>
      <c r="DC92" s="30"/>
      <c r="DD92" s="60"/>
      <c r="DE92" s="60"/>
      <c r="DF92" s="60"/>
      <c r="DG92" s="60"/>
      <c r="DH92" s="60"/>
      <c r="DI92" s="60"/>
      <c r="DJ92" s="60"/>
      <c r="DK92" s="60"/>
      <c r="DL92" s="60"/>
      <c r="DM92" s="60"/>
      <c r="DN92" s="60"/>
      <c r="DO92" s="60"/>
      <c r="DP92" s="60"/>
      <c r="DQ92" s="60"/>
      <c r="DR92" s="60"/>
      <c r="DS92" s="60"/>
      <c r="DT92" s="60"/>
      <c r="DU92" s="10"/>
    </row>
    <row r="93" spans="2:125" ht="14.25" customHeight="1" thickBot="1" x14ac:dyDescent="0.25">
      <c r="B93" s="37" t="s">
        <v>432</v>
      </c>
      <c r="C93" s="38" t="s">
        <v>433</v>
      </c>
      <c r="D93" s="13"/>
      <c r="E93" s="39"/>
      <c r="F93" s="13"/>
      <c r="G93" s="13"/>
      <c r="H93" s="13"/>
      <c r="I93" s="13"/>
      <c r="J93" s="13"/>
      <c r="K93" s="13"/>
      <c r="L93" s="13"/>
      <c r="M93" s="13"/>
      <c r="N93" s="13"/>
      <c r="O93" s="13"/>
      <c r="P93" s="40"/>
      <c r="Q93" s="40"/>
      <c r="R93" s="40"/>
      <c r="S93" s="40"/>
      <c r="T93" s="40"/>
      <c r="U93" s="41"/>
      <c r="V93" s="41"/>
      <c r="W93" s="41"/>
      <c r="X93" s="41"/>
      <c r="Y93" s="41"/>
      <c r="Z93" s="41"/>
      <c r="AA93" s="41"/>
      <c r="AB93" s="41"/>
      <c r="AC93" s="41"/>
      <c r="AD93" s="41"/>
      <c r="AE93" s="41"/>
      <c r="AF93" s="41"/>
      <c r="AG93" s="17"/>
      <c r="AH93" s="102"/>
      <c r="AI93" s="102"/>
      <c r="AK93" s="42"/>
      <c r="AL93" s="43"/>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U93" s="10"/>
      <c r="CV93" s="60"/>
      <c r="CW93" s="60"/>
      <c r="CX93" s="60"/>
      <c r="CY93" s="60"/>
      <c r="CZ93" s="60"/>
      <c r="DA93" s="60"/>
      <c r="DB93" s="60"/>
      <c r="DC93" s="30"/>
      <c r="DD93" s="60"/>
      <c r="DE93" s="60"/>
      <c r="DF93" s="60"/>
      <c r="DG93" s="60"/>
      <c r="DH93" s="60"/>
      <c r="DI93" s="60"/>
      <c r="DJ93" s="60"/>
      <c r="DK93" s="60"/>
      <c r="DL93" s="60"/>
      <c r="DM93" s="60"/>
      <c r="DN93" s="60"/>
      <c r="DO93" s="60"/>
      <c r="DP93" s="60"/>
      <c r="DQ93" s="60"/>
      <c r="DR93" s="60"/>
      <c r="DS93" s="60"/>
      <c r="DT93" s="60"/>
      <c r="DU93" s="10"/>
    </row>
    <row r="94" spans="2:125" ht="14.25" customHeight="1" x14ac:dyDescent="0.2">
      <c r="B94" s="44">
        <v>9</v>
      </c>
      <c r="C94" s="45" t="s">
        <v>235</v>
      </c>
      <c r="D94" s="46"/>
      <c r="E94" s="46" t="s">
        <v>236</v>
      </c>
      <c r="F94" s="47">
        <v>0</v>
      </c>
      <c r="G94" s="48">
        <v>21</v>
      </c>
      <c r="H94" s="49">
        <v>27</v>
      </c>
      <c r="I94" s="49">
        <v>96</v>
      </c>
      <c r="J94" s="49">
        <v>4</v>
      </c>
      <c r="K94" s="49">
        <v>2</v>
      </c>
      <c r="L94" s="49">
        <v>11</v>
      </c>
      <c r="M94" s="49">
        <v>1</v>
      </c>
      <c r="N94" s="50">
        <f t="shared" ref="N94:N100" si="81">SUM(G94:M94)</f>
        <v>162</v>
      </c>
      <c r="O94" s="93"/>
      <c r="P94" s="48">
        <v>0</v>
      </c>
      <c r="Q94" s="49">
        <v>0</v>
      </c>
      <c r="R94" s="49">
        <v>0</v>
      </c>
      <c r="S94" s="49">
        <v>162</v>
      </c>
      <c r="T94" s="50">
        <f t="shared" ref="T94:T99" si="82">+SUM(P94:S94)</f>
        <v>162</v>
      </c>
      <c r="U94" s="48">
        <v>0</v>
      </c>
      <c r="V94" s="49">
        <v>0</v>
      </c>
      <c r="W94" s="49">
        <v>20</v>
      </c>
      <c r="X94" s="49">
        <v>28</v>
      </c>
      <c r="Y94" s="49">
        <v>114</v>
      </c>
      <c r="Z94" s="52">
        <f t="shared" ref="Z94:Z99" si="83">+SUM(U94:Y94)</f>
        <v>162</v>
      </c>
      <c r="AA94" s="48">
        <v>0</v>
      </c>
      <c r="AB94" s="49">
        <v>0</v>
      </c>
      <c r="AC94" s="49">
        <v>10</v>
      </c>
      <c r="AD94" s="49">
        <v>23</v>
      </c>
      <c r="AE94" s="49">
        <v>129</v>
      </c>
      <c r="AF94" s="52">
        <f t="shared" ref="AF94:AF99" si="84">+SUM(AA94:AE94)</f>
        <v>162</v>
      </c>
      <c r="AG94" s="17"/>
      <c r="AH94" s="53"/>
      <c r="AI94" s="54" t="s">
        <v>45</v>
      </c>
      <c r="AK94" s="42">
        <f t="shared" ref="AK94:AK99" si="85" xml:space="preserve"> IF( SUM( BT94:CR94 ) = 0, 0, $BT$5 )</f>
        <v>0</v>
      </c>
      <c r="AL94" s="42">
        <f t="shared" ref="AL94:AL100" si="86" xml:space="preserve"> IF( DB94 = 0, 0, AI94)</f>
        <v>0</v>
      </c>
      <c r="BT94" s="59">
        <f>IF('[1]Validation flags'!$H$3=1,0, IF( ISNUMBER(G94), 0, 1 ))</f>
        <v>0</v>
      </c>
      <c r="BU94" s="59">
        <f>IF('[1]Validation flags'!$H$3=1,0, IF( ISNUMBER(H94), 0, 1 ))</f>
        <v>0</v>
      </c>
      <c r="BV94" s="59">
        <f>IF('[1]Validation flags'!$H$3=1,0, IF( ISNUMBER(I94), 0, 1 ))</f>
        <v>0</v>
      </c>
      <c r="BW94" s="59">
        <f>IF('[1]Validation flags'!$H$3=1,0, IF( ISNUMBER(J94), 0, 1 ))</f>
        <v>0</v>
      </c>
      <c r="BX94" s="59">
        <f>IF('[1]Validation flags'!$H$3=1,0, IF( ISNUMBER(K94), 0, 1 ))</f>
        <v>0</v>
      </c>
      <c r="BY94" s="59">
        <f>IF('[1]Validation flags'!$H$3=1,0, IF( ISNUMBER(L94), 0, 1 ))</f>
        <v>0</v>
      </c>
      <c r="BZ94" s="59">
        <f>IF('[1]Validation flags'!$H$3=1,0, IF( ISNUMBER(M94), 0, 1 ))</f>
        <v>0</v>
      </c>
      <c r="CA94" s="30"/>
      <c r="CB94" s="30"/>
      <c r="CC94" s="59">
        <f>IF('[1]Validation flags'!$H$3=1,0, IF( ISNUMBER(P94), 0, 1 ))</f>
        <v>0</v>
      </c>
      <c r="CD94" s="59">
        <f>IF('[1]Validation flags'!$H$3=1,0, IF( ISNUMBER(Q94), 0, 1 ))</f>
        <v>0</v>
      </c>
      <c r="CE94" s="59">
        <f>IF('[1]Validation flags'!$H$3=1,0, IF( ISNUMBER(R94), 0, 1 ))</f>
        <v>0</v>
      </c>
      <c r="CF94" s="59">
        <f>IF('[1]Validation flags'!$H$3=1,0, IF( ISNUMBER(S94), 0, 1 ))</f>
        <v>0</v>
      </c>
      <c r="CG94" s="30"/>
      <c r="CH94" s="59">
        <f>IF('[1]Validation flags'!$H$3=1,0, IF( ISNUMBER(U94), 0, 1 ))</f>
        <v>0</v>
      </c>
      <c r="CI94" s="59">
        <f>IF('[1]Validation flags'!$H$3=1,0, IF( ISNUMBER(V94), 0, 1 ))</f>
        <v>0</v>
      </c>
      <c r="CJ94" s="59">
        <f>IF('[1]Validation flags'!$H$3=1,0, IF( ISNUMBER(W94), 0, 1 ))</f>
        <v>0</v>
      </c>
      <c r="CK94" s="59">
        <f>IF('[1]Validation flags'!$H$3=1,0, IF( ISNUMBER(X94), 0, 1 ))</f>
        <v>0</v>
      </c>
      <c r="CL94" s="59">
        <f>IF('[1]Validation flags'!$H$3=1,0, IF( ISNUMBER(Y94), 0, 1 ))</f>
        <v>0</v>
      </c>
      <c r="CM94" s="30"/>
      <c r="CN94" s="59">
        <f>IF('[1]Validation flags'!$H$3=1,0, IF( ISNUMBER(AA94), 0, 1 ))</f>
        <v>0</v>
      </c>
      <c r="CO94" s="59">
        <f>IF('[1]Validation flags'!$H$3=1,0, IF( ISNUMBER(AB94), 0, 1 ))</f>
        <v>0</v>
      </c>
      <c r="CP94" s="59">
        <f>IF('[1]Validation flags'!$H$3=1,0, IF( ISNUMBER(AC94), 0, 1 ))</f>
        <v>0</v>
      </c>
      <c r="CQ94" s="59">
        <f>IF('[1]Validation flags'!$H$3=1,0, IF( ISNUMBER(AD94), 0, 1 ))</f>
        <v>0</v>
      </c>
      <c r="CR94" s="59">
        <f>IF('[1]Validation flags'!$H$3=1,0, IF( ISNUMBER(AE94), 0, 1 ))</f>
        <v>0</v>
      </c>
      <c r="CU94" s="10"/>
      <c r="CV94" s="60"/>
      <c r="CW94" s="60"/>
      <c r="CX94" s="60"/>
      <c r="CY94" s="60"/>
      <c r="CZ94" s="60"/>
      <c r="DA94" s="60"/>
      <c r="DB94" s="59">
        <f t="shared" ref="DB94:DB100" si="87">IF(AND(N94=AF94,Z94=AF94,T94=AF94),0,1)</f>
        <v>0</v>
      </c>
      <c r="DC94" s="30"/>
      <c r="DD94" s="60"/>
      <c r="DE94" s="60"/>
      <c r="DF94" s="60"/>
      <c r="DG94" s="60"/>
      <c r="DH94" s="60"/>
      <c r="DI94" s="60"/>
      <c r="DJ94" s="60"/>
      <c r="DK94" s="60"/>
      <c r="DL94" s="60"/>
      <c r="DM94" s="60"/>
      <c r="DN94" s="60"/>
      <c r="DO94" s="60"/>
      <c r="DP94" s="60"/>
      <c r="DQ94" s="60"/>
      <c r="DR94" s="60"/>
      <c r="DS94" s="60"/>
      <c r="DT94" s="60"/>
      <c r="DU94" s="10"/>
    </row>
    <row r="95" spans="2:125" ht="14.25" customHeight="1" x14ac:dyDescent="0.2">
      <c r="B95" s="61">
        <v>10</v>
      </c>
      <c r="C95" s="62" t="s">
        <v>262</v>
      </c>
      <c r="D95" s="63"/>
      <c r="E95" s="63" t="s">
        <v>236</v>
      </c>
      <c r="F95" s="64">
        <v>0</v>
      </c>
      <c r="G95" s="65">
        <v>0</v>
      </c>
      <c r="H95" s="65">
        <v>0</v>
      </c>
      <c r="I95" s="65">
        <v>18</v>
      </c>
      <c r="J95" s="65">
        <v>1</v>
      </c>
      <c r="K95" s="65">
        <v>0</v>
      </c>
      <c r="L95" s="65">
        <v>5</v>
      </c>
      <c r="M95" s="65">
        <v>4</v>
      </c>
      <c r="N95" s="66">
        <f t="shared" si="81"/>
        <v>28</v>
      </c>
      <c r="O95" s="93"/>
      <c r="P95" s="67">
        <v>0</v>
      </c>
      <c r="Q95" s="65">
        <v>0</v>
      </c>
      <c r="R95" s="65">
        <v>3</v>
      </c>
      <c r="S95" s="65">
        <v>25</v>
      </c>
      <c r="T95" s="66">
        <f t="shared" si="82"/>
        <v>28</v>
      </c>
      <c r="U95" s="67">
        <v>0</v>
      </c>
      <c r="V95" s="65">
        <v>0</v>
      </c>
      <c r="W95" s="65">
        <v>9</v>
      </c>
      <c r="X95" s="65">
        <v>19</v>
      </c>
      <c r="Y95" s="65">
        <v>0</v>
      </c>
      <c r="Z95" s="68">
        <f t="shared" si="83"/>
        <v>28</v>
      </c>
      <c r="AA95" s="67">
        <v>0</v>
      </c>
      <c r="AB95" s="65">
        <v>0</v>
      </c>
      <c r="AC95" s="65">
        <v>14</v>
      </c>
      <c r="AD95" s="65">
        <v>13</v>
      </c>
      <c r="AE95" s="65">
        <v>1</v>
      </c>
      <c r="AF95" s="68">
        <f t="shared" si="84"/>
        <v>28</v>
      </c>
      <c r="AG95" s="17"/>
      <c r="AH95" s="69"/>
      <c r="AI95" s="70" t="s">
        <v>45</v>
      </c>
      <c r="AK95" s="42">
        <f t="shared" si="85"/>
        <v>0</v>
      </c>
      <c r="AL95" s="42">
        <f t="shared" si="86"/>
        <v>0</v>
      </c>
      <c r="BT95" s="59">
        <f>IF('[1]Validation flags'!$H$3=1,0, IF( ISNUMBER(G95), 0, 1 ))</f>
        <v>0</v>
      </c>
      <c r="BU95" s="59">
        <f>IF('[1]Validation flags'!$H$3=1,0, IF( ISNUMBER(H95), 0, 1 ))</f>
        <v>0</v>
      </c>
      <c r="BV95" s="59">
        <f>IF('[1]Validation flags'!$H$3=1,0, IF( ISNUMBER(I95), 0, 1 ))</f>
        <v>0</v>
      </c>
      <c r="BW95" s="59">
        <f>IF('[1]Validation flags'!$H$3=1,0, IF( ISNUMBER(J95), 0, 1 ))</f>
        <v>0</v>
      </c>
      <c r="BX95" s="59">
        <f>IF('[1]Validation flags'!$H$3=1,0, IF( ISNUMBER(K95), 0, 1 ))</f>
        <v>0</v>
      </c>
      <c r="BY95" s="59">
        <f>IF('[1]Validation flags'!$H$3=1,0, IF( ISNUMBER(L95), 0, 1 ))</f>
        <v>0</v>
      </c>
      <c r="BZ95" s="59">
        <f>IF('[1]Validation flags'!$H$3=1,0, IF( ISNUMBER(M95), 0, 1 ))</f>
        <v>0</v>
      </c>
      <c r="CA95" s="30"/>
      <c r="CB95" s="30"/>
      <c r="CC95" s="59">
        <f>IF('[1]Validation flags'!$H$3=1,0, IF( ISNUMBER(P95), 0, 1 ))</f>
        <v>0</v>
      </c>
      <c r="CD95" s="59">
        <f>IF('[1]Validation flags'!$H$3=1,0, IF( ISNUMBER(Q95), 0, 1 ))</f>
        <v>0</v>
      </c>
      <c r="CE95" s="59">
        <f>IF('[1]Validation flags'!$H$3=1,0, IF( ISNUMBER(R95), 0, 1 ))</f>
        <v>0</v>
      </c>
      <c r="CF95" s="59">
        <f>IF('[1]Validation flags'!$H$3=1,0, IF( ISNUMBER(S95), 0, 1 ))</f>
        <v>0</v>
      </c>
      <c r="CG95" s="30"/>
      <c r="CH95" s="59">
        <f>IF('[1]Validation flags'!$H$3=1,0, IF( ISNUMBER(U95), 0, 1 ))</f>
        <v>0</v>
      </c>
      <c r="CI95" s="59">
        <f>IF('[1]Validation flags'!$H$3=1,0, IF( ISNUMBER(V95), 0, 1 ))</f>
        <v>0</v>
      </c>
      <c r="CJ95" s="59">
        <f>IF('[1]Validation flags'!$H$3=1,0, IF( ISNUMBER(W95), 0, 1 ))</f>
        <v>0</v>
      </c>
      <c r="CK95" s="59">
        <f>IF('[1]Validation flags'!$H$3=1,0, IF( ISNUMBER(X95), 0, 1 ))</f>
        <v>0</v>
      </c>
      <c r="CL95" s="59">
        <f>IF('[1]Validation flags'!$H$3=1,0, IF( ISNUMBER(Y95), 0, 1 ))</f>
        <v>0</v>
      </c>
      <c r="CM95" s="30"/>
      <c r="CN95" s="59">
        <f>IF('[1]Validation flags'!$H$3=1,0, IF( ISNUMBER(AA95), 0, 1 ))</f>
        <v>0</v>
      </c>
      <c r="CO95" s="59">
        <f>IF('[1]Validation flags'!$H$3=1,0, IF( ISNUMBER(AB95), 0, 1 ))</f>
        <v>0</v>
      </c>
      <c r="CP95" s="59">
        <f>IF('[1]Validation flags'!$H$3=1,0, IF( ISNUMBER(AC95), 0, 1 ))</f>
        <v>0</v>
      </c>
      <c r="CQ95" s="59">
        <f>IF('[1]Validation flags'!$H$3=1,0, IF( ISNUMBER(AD95), 0, 1 ))</f>
        <v>0</v>
      </c>
      <c r="CR95" s="59">
        <f>IF('[1]Validation flags'!$H$3=1,0, IF( ISNUMBER(AE95), 0, 1 ))</f>
        <v>0</v>
      </c>
      <c r="CU95" s="10"/>
      <c r="CV95" s="60"/>
      <c r="CW95" s="60"/>
      <c r="CX95" s="60"/>
      <c r="CY95" s="60"/>
      <c r="CZ95" s="60"/>
      <c r="DA95" s="60"/>
      <c r="DB95" s="59">
        <f t="shared" si="87"/>
        <v>0</v>
      </c>
      <c r="DC95" s="30"/>
      <c r="DD95" s="60"/>
      <c r="DE95" s="60"/>
      <c r="DF95" s="60"/>
      <c r="DG95" s="60"/>
      <c r="DH95" s="60"/>
      <c r="DI95" s="60"/>
      <c r="DJ95" s="60"/>
      <c r="DK95" s="60"/>
      <c r="DL95" s="60"/>
      <c r="DM95" s="60"/>
      <c r="DN95" s="60"/>
      <c r="DO95" s="60"/>
      <c r="DP95" s="60"/>
      <c r="DQ95" s="60"/>
      <c r="DR95" s="60"/>
      <c r="DS95" s="60"/>
      <c r="DT95" s="60"/>
      <c r="DU95" s="10"/>
    </row>
    <row r="96" spans="2:125" ht="14.25" customHeight="1" x14ac:dyDescent="0.2">
      <c r="B96" s="61">
        <v>11</v>
      </c>
      <c r="C96" s="62" t="s">
        <v>288</v>
      </c>
      <c r="D96" s="63"/>
      <c r="E96" s="63" t="s">
        <v>236</v>
      </c>
      <c r="F96" s="64">
        <v>0</v>
      </c>
      <c r="G96" s="65">
        <v>0</v>
      </c>
      <c r="H96" s="65">
        <v>7</v>
      </c>
      <c r="I96" s="65">
        <v>42</v>
      </c>
      <c r="J96" s="65">
        <v>2</v>
      </c>
      <c r="K96" s="65">
        <v>1</v>
      </c>
      <c r="L96" s="65">
        <v>22</v>
      </c>
      <c r="M96" s="65">
        <v>23</v>
      </c>
      <c r="N96" s="66">
        <f t="shared" si="81"/>
        <v>97</v>
      </c>
      <c r="O96" s="93"/>
      <c r="P96" s="67">
        <v>0</v>
      </c>
      <c r="Q96" s="65">
        <v>10</v>
      </c>
      <c r="R96" s="65">
        <v>7</v>
      </c>
      <c r="S96" s="65">
        <v>80</v>
      </c>
      <c r="T96" s="66">
        <f t="shared" si="82"/>
        <v>97</v>
      </c>
      <c r="U96" s="67">
        <v>0</v>
      </c>
      <c r="V96" s="65">
        <v>3</v>
      </c>
      <c r="W96" s="65">
        <v>51</v>
      </c>
      <c r="X96" s="65">
        <v>43</v>
      </c>
      <c r="Y96" s="65">
        <v>0</v>
      </c>
      <c r="Z96" s="68">
        <f t="shared" si="83"/>
        <v>97</v>
      </c>
      <c r="AA96" s="67">
        <v>0</v>
      </c>
      <c r="AB96" s="65">
        <v>4</v>
      </c>
      <c r="AC96" s="65">
        <v>46</v>
      </c>
      <c r="AD96" s="65">
        <v>44</v>
      </c>
      <c r="AE96" s="65">
        <v>3</v>
      </c>
      <c r="AF96" s="68">
        <f t="shared" si="84"/>
        <v>97</v>
      </c>
      <c r="AG96" s="17"/>
      <c r="AH96" s="69"/>
      <c r="AI96" s="70" t="s">
        <v>45</v>
      </c>
      <c r="AK96" s="42">
        <f t="shared" si="85"/>
        <v>0</v>
      </c>
      <c r="AL96" s="42">
        <f t="shared" si="86"/>
        <v>0</v>
      </c>
      <c r="BT96" s="59">
        <f>IF('[1]Validation flags'!$H$3=1,0, IF( ISNUMBER(G96), 0, 1 ))</f>
        <v>0</v>
      </c>
      <c r="BU96" s="59">
        <f>IF('[1]Validation flags'!$H$3=1,0, IF( ISNUMBER(H96), 0, 1 ))</f>
        <v>0</v>
      </c>
      <c r="BV96" s="59">
        <f>IF('[1]Validation flags'!$H$3=1,0, IF( ISNUMBER(I96), 0, 1 ))</f>
        <v>0</v>
      </c>
      <c r="BW96" s="59">
        <f>IF('[1]Validation flags'!$H$3=1,0, IF( ISNUMBER(J96), 0, 1 ))</f>
        <v>0</v>
      </c>
      <c r="BX96" s="59">
        <f>IF('[1]Validation flags'!$H$3=1,0, IF( ISNUMBER(K96), 0, 1 ))</f>
        <v>0</v>
      </c>
      <c r="BY96" s="59">
        <f>IF('[1]Validation flags'!$H$3=1,0, IF( ISNUMBER(L96), 0, 1 ))</f>
        <v>0</v>
      </c>
      <c r="BZ96" s="59">
        <f>IF('[1]Validation flags'!$H$3=1,0, IF( ISNUMBER(M96), 0, 1 ))</f>
        <v>0</v>
      </c>
      <c r="CA96" s="30"/>
      <c r="CB96" s="30"/>
      <c r="CC96" s="59">
        <f>IF('[1]Validation flags'!$H$3=1,0, IF( ISNUMBER(P96), 0, 1 ))</f>
        <v>0</v>
      </c>
      <c r="CD96" s="59">
        <f>IF('[1]Validation flags'!$H$3=1,0, IF( ISNUMBER(Q96), 0, 1 ))</f>
        <v>0</v>
      </c>
      <c r="CE96" s="59">
        <f>IF('[1]Validation flags'!$H$3=1,0, IF( ISNUMBER(R96), 0, 1 ))</f>
        <v>0</v>
      </c>
      <c r="CF96" s="59">
        <f>IF('[1]Validation flags'!$H$3=1,0, IF( ISNUMBER(S96), 0, 1 ))</f>
        <v>0</v>
      </c>
      <c r="CG96" s="30"/>
      <c r="CH96" s="59">
        <f>IF('[1]Validation flags'!$H$3=1,0, IF( ISNUMBER(U96), 0, 1 ))</f>
        <v>0</v>
      </c>
      <c r="CI96" s="59">
        <f>IF('[1]Validation flags'!$H$3=1,0, IF( ISNUMBER(V96), 0, 1 ))</f>
        <v>0</v>
      </c>
      <c r="CJ96" s="59">
        <f>IF('[1]Validation flags'!$H$3=1,0, IF( ISNUMBER(W96), 0, 1 ))</f>
        <v>0</v>
      </c>
      <c r="CK96" s="59">
        <f>IF('[1]Validation flags'!$H$3=1,0, IF( ISNUMBER(X96), 0, 1 ))</f>
        <v>0</v>
      </c>
      <c r="CL96" s="59">
        <f>IF('[1]Validation flags'!$H$3=1,0, IF( ISNUMBER(Y96), 0, 1 ))</f>
        <v>0</v>
      </c>
      <c r="CM96" s="30"/>
      <c r="CN96" s="59">
        <f>IF('[1]Validation flags'!$H$3=1,0, IF( ISNUMBER(AA96), 0, 1 ))</f>
        <v>0</v>
      </c>
      <c r="CO96" s="59">
        <f>IF('[1]Validation flags'!$H$3=1,0, IF( ISNUMBER(AB96), 0, 1 ))</f>
        <v>0</v>
      </c>
      <c r="CP96" s="59">
        <f>IF('[1]Validation flags'!$H$3=1,0, IF( ISNUMBER(AC96), 0, 1 ))</f>
        <v>0</v>
      </c>
      <c r="CQ96" s="59">
        <f>IF('[1]Validation flags'!$H$3=1,0, IF( ISNUMBER(AD96), 0, 1 ))</f>
        <v>0</v>
      </c>
      <c r="CR96" s="59">
        <f>IF('[1]Validation flags'!$H$3=1,0, IF( ISNUMBER(AE96), 0, 1 ))</f>
        <v>0</v>
      </c>
      <c r="CU96" s="10"/>
      <c r="CV96" s="60"/>
      <c r="CW96" s="60"/>
      <c r="CX96" s="60"/>
      <c r="CY96" s="60"/>
      <c r="CZ96" s="60"/>
      <c r="DA96" s="60"/>
      <c r="DB96" s="59">
        <f t="shared" si="87"/>
        <v>0</v>
      </c>
      <c r="DC96" s="30"/>
      <c r="DD96" s="60"/>
      <c r="DE96" s="60"/>
      <c r="DF96" s="60"/>
      <c r="DG96" s="60"/>
      <c r="DH96" s="60"/>
      <c r="DI96" s="60"/>
      <c r="DJ96" s="60"/>
      <c r="DK96" s="60"/>
      <c r="DL96" s="60"/>
      <c r="DM96" s="60"/>
      <c r="DN96" s="60"/>
      <c r="DO96" s="60"/>
      <c r="DP96" s="60"/>
      <c r="DQ96" s="60"/>
      <c r="DR96" s="60"/>
      <c r="DS96" s="60"/>
      <c r="DT96" s="60"/>
      <c r="DU96" s="10"/>
    </row>
    <row r="97" spans="2:125" ht="14.25" customHeight="1" x14ac:dyDescent="0.2">
      <c r="B97" s="61">
        <v>12</v>
      </c>
      <c r="C97" s="62" t="s">
        <v>314</v>
      </c>
      <c r="D97" s="63"/>
      <c r="E97" s="63" t="s">
        <v>236</v>
      </c>
      <c r="F97" s="64">
        <v>0</v>
      </c>
      <c r="G97" s="65">
        <v>0</v>
      </c>
      <c r="H97" s="65">
        <v>7</v>
      </c>
      <c r="I97" s="65">
        <v>20</v>
      </c>
      <c r="J97" s="65">
        <v>1</v>
      </c>
      <c r="K97" s="65">
        <v>5</v>
      </c>
      <c r="L97" s="65">
        <v>10</v>
      </c>
      <c r="M97" s="65">
        <v>18</v>
      </c>
      <c r="N97" s="66">
        <f t="shared" si="81"/>
        <v>61</v>
      </c>
      <c r="O97" s="93"/>
      <c r="P97" s="67">
        <v>2</v>
      </c>
      <c r="Q97" s="65">
        <v>10</v>
      </c>
      <c r="R97" s="65">
        <v>7</v>
      </c>
      <c r="S97" s="65">
        <v>42</v>
      </c>
      <c r="T97" s="66">
        <f t="shared" si="82"/>
        <v>61</v>
      </c>
      <c r="U97" s="67">
        <v>0</v>
      </c>
      <c r="V97" s="65">
        <v>2</v>
      </c>
      <c r="W97" s="65">
        <v>27</v>
      </c>
      <c r="X97" s="65">
        <v>32</v>
      </c>
      <c r="Y97" s="65">
        <v>0</v>
      </c>
      <c r="Z97" s="68">
        <f t="shared" si="83"/>
        <v>61</v>
      </c>
      <c r="AA97" s="67">
        <v>0</v>
      </c>
      <c r="AB97" s="65">
        <v>0</v>
      </c>
      <c r="AC97" s="65">
        <v>38</v>
      </c>
      <c r="AD97" s="65">
        <v>20</v>
      </c>
      <c r="AE97" s="65">
        <v>3</v>
      </c>
      <c r="AF97" s="68">
        <f t="shared" si="84"/>
        <v>61</v>
      </c>
      <c r="AG97" s="17"/>
      <c r="AH97" s="69"/>
      <c r="AI97" s="70" t="s">
        <v>45</v>
      </c>
      <c r="AK97" s="42">
        <f t="shared" si="85"/>
        <v>0</v>
      </c>
      <c r="AL97" s="42">
        <f t="shared" si="86"/>
        <v>0</v>
      </c>
      <c r="BT97" s="59">
        <f>IF('[1]Validation flags'!$H$3=1,0, IF( ISNUMBER(G97), 0, 1 ))</f>
        <v>0</v>
      </c>
      <c r="BU97" s="59">
        <f>IF('[1]Validation flags'!$H$3=1,0, IF( ISNUMBER(H97), 0, 1 ))</f>
        <v>0</v>
      </c>
      <c r="BV97" s="59">
        <f>IF('[1]Validation flags'!$H$3=1,0, IF( ISNUMBER(I97), 0, 1 ))</f>
        <v>0</v>
      </c>
      <c r="BW97" s="59">
        <f>IF('[1]Validation flags'!$H$3=1,0, IF( ISNUMBER(J97), 0, 1 ))</f>
        <v>0</v>
      </c>
      <c r="BX97" s="59">
        <f>IF('[1]Validation flags'!$H$3=1,0, IF( ISNUMBER(K97), 0, 1 ))</f>
        <v>0</v>
      </c>
      <c r="BY97" s="59">
        <f>IF('[1]Validation flags'!$H$3=1,0, IF( ISNUMBER(L97), 0, 1 ))</f>
        <v>0</v>
      </c>
      <c r="BZ97" s="59">
        <f>IF('[1]Validation flags'!$H$3=1,0, IF( ISNUMBER(M97), 0, 1 ))</f>
        <v>0</v>
      </c>
      <c r="CA97" s="30"/>
      <c r="CB97" s="30"/>
      <c r="CC97" s="59">
        <f>IF('[1]Validation flags'!$H$3=1,0, IF( ISNUMBER(P97), 0, 1 ))</f>
        <v>0</v>
      </c>
      <c r="CD97" s="59">
        <f>IF('[1]Validation flags'!$H$3=1,0, IF( ISNUMBER(Q97), 0, 1 ))</f>
        <v>0</v>
      </c>
      <c r="CE97" s="59">
        <f>IF('[1]Validation flags'!$H$3=1,0, IF( ISNUMBER(R97), 0, 1 ))</f>
        <v>0</v>
      </c>
      <c r="CF97" s="59">
        <f>IF('[1]Validation flags'!$H$3=1,0, IF( ISNUMBER(S97), 0, 1 ))</f>
        <v>0</v>
      </c>
      <c r="CG97" s="30"/>
      <c r="CH97" s="59">
        <f>IF('[1]Validation flags'!$H$3=1,0, IF( ISNUMBER(U97), 0, 1 ))</f>
        <v>0</v>
      </c>
      <c r="CI97" s="59">
        <f>IF('[1]Validation flags'!$H$3=1,0, IF( ISNUMBER(V97), 0, 1 ))</f>
        <v>0</v>
      </c>
      <c r="CJ97" s="59">
        <f>IF('[1]Validation flags'!$H$3=1,0, IF( ISNUMBER(W97), 0, 1 ))</f>
        <v>0</v>
      </c>
      <c r="CK97" s="59">
        <f>IF('[1]Validation flags'!$H$3=1,0, IF( ISNUMBER(X97), 0, 1 ))</f>
        <v>0</v>
      </c>
      <c r="CL97" s="59">
        <f>IF('[1]Validation flags'!$H$3=1,0, IF( ISNUMBER(Y97), 0, 1 ))</f>
        <v>0</v>
      </c>
      <c r="CM97" s="30"/>
      <c r="CN97" s="59">
        <f>IF('[1]Validation flags'!$H$3=1,0, IF( ISNUMBER(AA97), 0, 1 ))</f>
        <v>0</v>
      </c>
      <c r="CO97" s="59">
        <f>IF('[1]Validation flags'!$H$3=1,0, IF( ISNUMBER(AB97), 0, 1 ))</f>
        <v>0</v>
      </c>
      <c r="CP97" s="59">
        <f>IF('[1]Validation flags'!$H$3=1,0, IF( ISNUMBER(AC97), 0, 1 ))</f>
        <v>0</v>
      </c>
      <c r="CQ97" s="59">
        <f>IF('[1]Validation flags'!$H$3=1,0, IF( ISNUMBER(AD97), 0, 1 ))</f>
        <v>0</v>
      </c>
      <c r="CR97" s="59">
        <f>IF('[1]Validation flags'!$H$3=1,0, IF( ISNUMBER(AE97), 0, 1 ))</f>
        <v>0</v>
      </c>
      <c r="CU97" s="10"/>
      <c r="CV97" s="60"/>
      <c r="CW97" s="60"/>
      <c r="CX97" s="60"/>
      <c r="CY97" s="60"/>
      <c r="CZ97" s="60"/>
      <c r="DA97" s="60"/>
      <c r="DB97" s="59">
        <f t="shared" si="87"/>
        <v>0</v>
      </c>
      <c r="DC97" s="30"/>
      <c r="DD97" s="60"/>
      <c r="DE97" s="60"/>
      <c r="DF97" s="60"/>
      <c r="DG97" s="60"/>
      <c r="DH97" s="60"/>
      <c r="DI97" s="60"/>
      <c r="DJ97" s="60"/>
      <c r="DK97" s="60"/>
      <c r="DL97" s="60"/>
      <c r="DM97" s="60"/>
      <c r="DN97" s="60"/>
      <c r="DO97" s="60"/>
      <c r="DP97" s="60"/>
      <c r="DQ97" s="60"/>
      <c r="DR97" s="60"/>
      <c r="DS97" s="60"/>
      <c r="DT97" s="60"/>
      <c r="DU97" s="10"/>
    </row>
    <row r="98" spans="2:125" ht="14.25" customHeight="1" x14ac:dyDescent="0.2">
      <c r="B98" s="74">
        <v>13</v>
      </c>
      <c r="C98" s="75" t="s">
        <v>340</v>
      </c>
      <c r="D98" s="76"/>
      <c r="E98" s="76" t="s">
        <v>236</v>
      </c>
      <c r="F98" s="77">
        <v>0</v>
      </c>
      <c r="G98" s="65">
        <v>0</v>
      </c>
      <c r="H98" s="65">
        <v>2</v>
      </c>
      <c r="I98" s="65">
        <v>1</v>
      </c>
      <c r="J98" s="65">
        <v>2</v>
      </c>
      <c r="K98" s="65">
        <v>8</v>
      </c>
      <c r="L98" s="65">
        <v>0</v>
      </c>
      <c r="M98" s="65">
        <v>15</v>
      </c>
      <c r="N98" s="66">
        <f t="shared" si="81"/>
        <v>28</v>
      </c>
      <c r="O98" s="93"/>
      <c r="P98" s="67">
        <v>2</v>
      </c>
      <c r="Q98" s="65">
        <v>9</v>
      </c>
      <c r="R98" s="65">
        <v>8</v>
      </c>
      <c r="S98" s="65">
        <v>9</v>
      </c>
      <c r="T98" s="66">
        <f t="shared" si="82"/>
        <v>28</v>
      </c>
      <c r="U98" s="67">
        <v>0</v>
      </c>
      <c r="V98" s="65">
        <v>1</v>
      </c>
      <c r="W98" s="65">
        <v>14</v>
      </c>
      <c r="X98" s="65">
        <v>13</v>
      </c>
      <c r="Y98" s="65">
        <v>0</v>
      </c>
      <c r="Z98" s="68">
        <f t="shared" si="83"/>
        <v>28</v>
      </c>
      <c r="AA98" s="67">
        <v>0</v>
      </c>
      <c r="AB98" s="65">
        <v>4</v>
      </c>
      <c r="AC98" s="65">
        <v>11</v>
      </c>
      <c r="AD98" s="65">
        <v>10</v>
      </c>
      <c r="AE98" s="65">
        <v>3</v>
      </c>
      <c r="AF98" s="68">
        <f t="shared" si="84"/>
        <v>28</v>
      </c>
      <c r="AG98" s="17"/>
      <c r="AH98" s="69"/>
      <c r="AI98" s="70" t="s">
        <v>45</v>
      </c>
      <c r="AK98" s="42">
        <f t="shared" si="85"/>
        <v>0</v>
      </c>
      <c r="AL98" s="42">
        <f t="shared" si="86"/>
        <v>0</v>
      </c>
      <c r="BT98" s="59">
        <f>IF('[1]Validation flags'!$H$3=1,0, IF( ISNUMBER(G98), 0, 1 ))</f>
        <v>0</v>
      </c>
      <c r="BU98" s="59">
        <f>IF('[1]Validation flags'!$H$3=1,0, IF( ISNUMBER(H98), 0, 1 ))</f>
        <v>0</v>
      </c>
      <c r="BV98" s="59">
        <f>IF('[1]Validation flags'!$H$3=1,0, IF( ISNUMBER(I98), 0, 1 ))</f>
        <v>0</v>
      </c>
      <c r="BW98" s="59">
        <f>IF('[1]Validation flags'!$H$3=1,0, IF( ISNUMBER(J98), 0, 1 ))</f>
        <v>0</v>
      </c>
      <c r="BX98" s="59">
        <f>IF('[1]Validation flags'!$H$3=1,0, IF( ISNUMBER(K98), 0, 1 ))</f>
        <v>0</v>
      </c>
      <c r="BY98" s="59">
        <f>IF('[1]Validation flags'!$H$3=1,0, IF( ISNUMBER(L98), 0, 1 ))</f>
        <v>0</v>
      </c>
      <c r="BZ98" s="59">
        <f>IF('[1]Validation flags'!$H$3=1,0, IF( ISNUMBER(M98), 0, 1 ))</f>
        <v>0</v>
      </c>
      <c r="CA98" s="30"/>
      <c r="CB98" s="30"/>
      <c r="CC98" s="59">
        <f>IF('[1]Validation flags'!$H$3=1,0, IF( ISNUMBER(P98), 0, 1 ))</f>
        <v>0</v>
      </c>
      <c r="CD98" s="59">
        <f>IF('[1]Validation flags'!$H$3=1,0, IF( ISNUMBER(Q98), 0, 1 ))</f>
        <v>0</v>
      </c>
      <c r="CE98" s="59">
        <f>IF('[1]Validation flags'!$H$3=1,0, IF( ISNUMBER(R98), 0, 1 ))</f>
        <v>0</v>
      </c>
      <c r="CF98" s="59">
        <f>IF('[1]Validation flags'!$H$3=1,0, IF( ISNUMBER(S98), 0, 1 ))</f>
        <v>0</v>
      </c>
      <c r="CG98" s="30"/>
      <c r="CH98" s="59">
        <f>IF('[1]Validation flags'!$H$3=1,0, IF( ISNUMBER(U98), 0, 1 ))</f>
        <v>0</v>
      </c>
      <c r="CI98" s="59">
        <f>IF('[1]Validation flags'!$H$3=1,0, IF( ISNUMBER(V98), 0, 1 ))</f>
        <v>0</v>
      </c>
      <c r="CJ98" s="59">
        <f>IF('[1]Validation flags'!$H$3=1,0, IF( ISNUMBER(W98), 0, 1 ))</f>
        <v>0</v>
      </c>
      <c r="CK98" s="59">
        <f>IF('[1]Validation flags'!$H$3=1,0, IF( ISNUMBER(X98), 0, 1 ))</f>
        <v>0</v>
      </c>
      <c r="CL98" s="59">
        <f>IF('[1]Validation flags'!$H$3=1,0, IF( ISNUMBER(Y98), 0, 1 ))</f>
        <v>0</v>
      </c>
      <c r="CM98" s="30"/>
      <c r="CN98" s="59">
        <f>IF('[1]Validation flags'!$H$3=1,0, IF( ISNUMBER(AA98), 0, 1 ))</f>
        <v>0</v>
      </c>
      <c r="CO98" s="59">
        <f>IF('[1]Validation flags'!$H$3=1,0, IF( ISNUMBER(AB98), 0, 1 ))</f>
        <v>0</v>
      </c>
      <c r="CP98" s="59">
        <f>IF('[1]Validation flags'!$H$3=1,0, IF( ISNUMBER(AC98), 0, 1 ))</f>
        <v>0</v>
      </c>
      <c r="CQ98" s="59">
        <f>IF('[1]Validation flags'!$H$3=1,0, IF( ISNUMBER(AD98), 0, 1 ))</f>
        <v>0</v>
      </c>
      <c r="CR98" s="59">
        <f>IF('[1]Validation flags'!$H$3=1,0, IF( ISNUMBER(AE98), 0, 1 ))</f>
        <v>0</v>
      </c>
      <c r="CU98" s="10"/>
      <c r="CV98" s="60"/>
      <c r="CW98" s="60"/>
      <c r="CX98" s="60"/>
      <c r="CY98" s="60"/>
      <c r="CZ98" s="60"/>
      <c r="DA98" s="60"/>
      <c r="DB98" s="59">
        <f t="shared" si="87"/>
        <v>0</v>
      </c>
      <c r="DC98" s="30"/>
      <c r="DD98" s="60"/>
      <c r="DE98" s="60"/>
      <c r="DF98" s="60"/>
      <c r="DG98" s="60"/>
      <c r="DH98" s="60"/>
      <c r="DI98" s="60"/>
      <c r="DJ98" s="60"/>
      <c r="DK98" s="60"/>
      <c r="DL98" s="60"/>
      <c r="DM98" s="60"/>
      <c r="DN98" s="60"/>
      <c r="DO98" s="60"/>
      <c r="DP98" s="60"/>
      <c r="DQ98" s="60"/>
      <c r="DR98" s="60"/>
      <c r="DS98" s="60"/>
      <c r="DT98" s="60"/>
      <c r="DU98" s="10"/>
    </row>
    <row r="99" spans="2:125" ht="14.25" customHeight="1" x14ac:dyDescent="0.2">
      <c r="B99" s="61">
        <v>14</v>
      </c>
      <c r="C99" s="62" t="s">
        <v>366</v>
      </c>
      <c r="D99" s="63"/>
      <c r="E99" s="63" t="s">
        <v>236</v>
      </c>
      <c r="F99" s="64">
        <v>0</v>
      </c>
      <c r="G99" s="65">
        <v>0</v>
      </c>
      <c r="H99" s="65">
        <v>3</v>
      </c>
      <c r="I99" s="65">
        <v>1</v>
      </c>
      <c r="J99" s="65">
        <v>0</v>
      </c>
      <c r="K99" s="65">
        <v>10</v>
      </c>
      <c r="L99" s="65">
        <v>0</v>
      </c>
      <c r="M99" s="65">
        <v>10</v>
      </c>
      <c r="N99" s="66">
        <f t="shared" si="81"/>
        <v>24</v>
      </c>
      <c r="O99" s="93"/>
      <c r="P99" s="67">
        <v>0</v>
      </c>
      <c r="Q99" s="65">
        <v>7</v>
      </c>
      <c r="R99" s="65">
        <v>4</v>
      </c>
      <c r="S99" s="65">
        <v>13</v>
      </c>
      <c r="T99" s="66">
        <f t="shared" si="82"/>
        <v>24</v>
      </c>
      <c r="U99" s="67">
        <v>0</v>
      </c>
      <c r="V99" s="65">
        <v>0</v>
      </c>
      <c r="W99" s="65">
        <v>13</v>
      </c>
      <c r="X99" s="65">
        <v>11</v>
      </c>
      <c r="Y99" s="65">
        <v>0</v>
      </c>
      <c r="Z99" s="68">
        <f t="shared" si="83"/>
        <v>24</v>
      </c>
      <c r="AA99" s="67">
        <v>0</v>
      </c>
      <c r="AB99" s="65">
        <v>4</v>
      </c>
      <c r="AC99" s="65">
        <v>12</v>
      </c>
      <c r="AD99" s="65">
        <v>2</v>
      </c>
      <c r="AE99" s="65">
        <v>6</v>
      </c>
      <c r="AF99" s="68">
        <f t="shared" si="84"/>
        <v>24</v>
      </c>
      <c r="AG99" s="17"/>
      <c r="AH99" s="69"/>
      <c r="AI99" s="70" t="s">
        <v>45</v>
      </c>
      <c r="AK99" s="42">
        <f t="shared" si="85"/>
        <v>0</v>
      </c>
      <c r="AL99" s="42">
        <f t="shared" si="86"/>
        <v>0</v>
      </c>
      <c r="BT99" s="59">
        <f>IF('[1]Validation flags'!$H$3=1,0, IF( ISNUMBER(G99), 0, 1 ))</f>
        <v>0</v>
      </c>
      <c r="BU99" s="59">
        <f>IF('[1]Validation flags'!$H$3=1,0, IF( ISNUMBER(H99), 0, 1 ))</f>
        <v>0</v>
      </c>
      <c r="BV99" s="59">
        <f>IF('[1]Validation flags'!$H$3=1,0, IF( ISNUMBER(I99), 0, 1 ))</f>
        <v>0</v>
      </c>
      <c r="BW99" s="59">
        <f>IF('[1]Validation flags'!$H$3=1,0, IF( ISNUMBER(J99), 0, 1 ))</f>
        <v>0</v>
      </c>
      <c r="BX99" s="59">
        <f>IF('[1]Validation flags'!$H$3=1,0, IF( ISNUMBER(K99), 0, 1 ))</f>
        <v>0</v>
      </c>
      <c r="BY99" s="59">
        <f>IF('[1]Validation flags'!$H$3=1,0, IF( ISNUMBER(L99), 0, 1 ))</f>
        <v>0</v>
      </c>
      <c r="BZ99" s="59">
        <f>IF('[1]Validation flags'!$H$3=1,0, IF( ISNUMBER(M99), 0, 1 ))</f>
        <v>0</v>
      </c>
      <c r="CA99" s="30"/>
      <c r="CB99" s="30"/>
      <c r="CC99" s="59">
        <f>IF('[1]Validation flags'!$H$3=1,0, IF( ISNUMBER(P99), 0, 1 ))</f>
        <v>0</v>
      </c>
      <c r="CD99" s="59">
        <f>IF('[1]Validation flags'!$H$3=1,0, IF( ISNUMBER(Q99), 0, 1 ))</f>
        <v>0</v>
      </c>
      <c r="CE99" s="59">
        <f>IF('[1]Validation flags'!$H$3=1,0, IF( ISNUMBER(R99), 0, 1 ))</f>
        <v>0</v>
      </c>
      <c r="CF99" s="59">
        <f>IF('[1]Validation flags'!$H$3=1,0, IF( ISNUMBER(S99), 0, 1 ))</f>
        <v>0</v>
      </c>
      <c r="CG99" s="30"/>
      <c r="CH99" s="59">
        <f>IF('[1]Validation flags'!$H$3=1,0, IF( ISNUMBER(U99), 0, 1 ))</f>
        <v>0</v>
      </c>
      <c r="CI99" s="59">
        <f>IF('[1]Validation flags'!$H$3=1,0, IF( ISNUMBER(V99), 0, 1 ))</f>
        <v>0</v>
      </c>
      <c r="CJ99" s="59">
        <f>IF('[1]Validation flags'!$H$3=1,0, IF( ISNUMBER(W99), 0, 1 ))</f>
        <v>0</v>
      </c>
      <c r="CK99" s="59">
        <f>IF('[1]Validation flags'!$H$3=1,0, IF( ISNUMBER(X99), 0, 1 ))</f>
        <v>0</v>
      </c>
      <c r="CL99" s="59">
        <f>IF('[1]Validation flags'!$H$3=1,0, IF( ISNUMBER(Y99), 0, 1 ))</f>
        <v>0</v>
      </c>
      <c r="CM99" s="30"/>
      <c r="CN99" s="59">
        <f>IF('[1]Validation flags'!$H$3=1,0, IF( ISNUMBER(AA99), 0, 1 ))</f>
        <v>0</v>
      </c>
      <c r="CO99" s="59">
        <f>IF('[1]Validation flags'!$H$3=1,0, IF( ISNUMBER(AB99), 0, 1 ))</f>
        <v>0</v>
      </c>
      <c r="CP99" s="59">
        <f>IF('[1]Validation flags'!$H$3=1,0, IF( ISNUMBER(AC99), 0, 1 ))</f>
        <v>0</v>
      </c>
      <c r="CQ99" s="59">
        <f>IF('[1]Validation flags'!$H$3=1,0, IF( ISNUMBER(AD99), 0, 1 ))</f>
        <v>0</v>
      </c>
      <c r="CR99" s="59">
        <f>IF('[1]Validation flags'!$H$3=1,0, IF( ISNUMBER(AE99), 0, 1 ))</f>
        <v>0</v>
      </c>
      <c r="CU99" s="10"/>
      <c r="CV99" s="60"/>
      <c r="CW99" s="60"/>
      <c r="CX99" s="60"/>
      <c r="CY99" s="60"/>
      <c r="CZ99" s="60"/>
      <c r="DA99" s="60"/>
      <c r="DB99" s="59">
        <f t="shared" si="87"/>
        <v>0</v>
      </c>
      <c r="DC99" s="30"/>
      <c r="DD99" s="60"/>
      <c r="DE99" s="60"/>
      <c r="DF99" s="60"/>
      <c r="DG99" s="60"/>
      <c r="DH99" s="60"/>
      <c r="DI99" s="60"/>
      <c r="DJ99" s="60"/>
      <c r="DK99" s="60"/>
      <c r="DL99" s="60"/>
      <c r="DM99" s="60"/>
      <c r="DN99" s="60"/>
      <c r="DO99" s="60"/>
      <c r="DP99" s="60"/>
      <c r="DQ99" s="60"/>
      <c r="DR99" s="60"/>
      <c r="DS99" s="60"/>
      <c r="DT99" s="60"/>
      <c r="DU99" s="10"/>
    </row>
    <row r="100" spans="2:125" ht="14.25" customHeight="1" thickBot="1" x14ac:dyDescent="0.25">
      <c r="B100" s="89">
        <v>15</v>
      </c>
      <c r="C100" s="90" t="s">
        <v>392</v>
      </c>
      <c r="D100" s="91"/>
      <c r="E100" s="91" t="s">
        <v>236</v>
      </c>
      <c r="F100" s="92">
        <v>0</v>
      </c>
      <c r="G100" s="78">
        <f t="shared" ref="G100:M100" si="88">+SUM(G94:G99)</f>
        <v>21</v>
      </c>
      <c r="H100" s="79">
        <f t="shared" si="88"/>
        <v>46</v>
      </c>
      <c r="I100" s="79">
        <f t="shared" si="88"/>
        <v>178</v>
      </c>
      <c r="J100" s="79">
        <f t="shared" si="88"/>
        <v>10</v>
      </c>
      <c r="K100" s="79">
        <f t="shared" si="88"/>
        <v>26</v>
      </c>
      <c r="L100" s="79">
        <f t="shared" si="88"/>
        <v>48</v>
      </c>
      <c r="M100" s="79">
        <f t="shared" si="88"/>
        <v>71</v>
      </c>
      <c r="N100" s="104">
        <f t="shared" si="81"/>
        <v>400</v>
      </c>
      <c r="O100" s="93"/>
      <c r="P100" s="78">
        <f t="shared" ref="P100:AF100" si="89">+SUM(P94:P99)</f>
        <v>4</v>
      </c>
      <c r="Q100" s="79">
        <f t="shared" si="89"/>
        <v>36</v>
      </c>
      <c r="R100" s="79">
        <f t="shared" si="89"/>
        <v>29</v>
      </c>
      <c r="S100" s="79">
        <f t="shared" si="89"/>
        <v>331</v>
      </c>
      <c r="T100" s="80">
        <f t="shared" si="89"/>
        <v>400</v>
      </c>
      <c r="U100" s="81">
        <f t="shared" si="89"/>
        <v>0</v>
      </c>
      <c r="V100" s="82">
        <f t="shared" si="89"/>
        <v>6</v>
      </c>
      <c r="W100" s="82">
        <f t="shared" si="89"/>
        <v>134</v>
      </c>
      <c r="X100" s="82">
        <f t="shared" si="89"/>
        <v>146</v>
      </c>
      <c r="Y100" s="82">
        <f t="shared" si="89"/>
        <v>114</v>
      </c>
      <c r="Z100" s="83">
        <f t="shared" si="89"/>
        <v>400</v>
      </c>
      <c r="AA100" s="81">
        <f t="shared" si="89"/>
        <v>0</v>
      </c>
      <c r="AB100" s="82">
        <f t="shared" si="89"/>
        <v>12</v>
      </c>
      <c r="AC100" s="82">
        <f t="shared" si="89"/>
        <v>131</v>
      </c>
      <c r="AD100" s="82">
        <f t="shared" si="89"/>
        <v>112</v>
      </c>
      <c r="AE100" s="82">
        <f t="shared" si="89"/>
        <v>145</v>
      </c>
      <c r="AF100" s="83">
        <f t="shared" si="89"/>
        <v>400</v>
      </c>
      <c r="AG100" s="17"/>
      <c r="AH100" s="84" t="s">
        <v>393</v>
      </c>
      <c r="AI100" s="105" t="s">
        <v>45</v>
      </c>
      <c r="AK100" s="42"/>
      <c r="AL100" s="42">
        <f t="shared" si="86"/>
        <v>0</v>
      </c>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U100" s="10"/>
      <c r="CV100" s="60"/>
      <c r="CW100" s="60"/>
      <c r="CX100" s="60"/>
      <c r="CY100" s="60"/>
      <c r="CZ100" s="60"/>
      <c r="DA100" s="60"/>
      <c r="DB100" s="59">
        <f t="shared" si="87"/>
        <v>0</v>
      </c>
      <c r="DC100" s="30"/>
      <c r="DD100" s="60"/>
      <c r="DE100" s="60"/>
      <c r="DF100" s="60"/>
      <c r="DG100" s="60"/>
      <c r="DH100" s="60"/>
      <c r="DI100" s="60"/>
      <c r="DJ100" s="60"/>
      <c r="DK100" s="60"/>
      <c r="DL100" s="60"/>
      <c r="DM100" s="60"/>
      <c r="DN100" s="60"/>
      <c r="DO100" s="60"/>
      <c r="DP100" s="60"/>
      <c r="DQ100" s="60"/>
      <c r="DR100" s="60"/>
      <c r="DS100" s="60"/>
      <c r="DT100" s="60"/>
      <c r="DU100" s="10"/>
    </row>
    <row r="101" spans="2:125" ht="14.25" customHeight="1" thickBot="1" x14ac:dyDescent="0.25">
      <c r="B101" s="40"/>
      <c r="C101" s="97"/>
      <c r="D101" s="32"/>
      <c r="E101" s="33"/>
      <c r="F101" s="33"/>
      <c r="G101" s="34"/>
      <c r="H101" s="32"/>
      <c r="I101" s="32"/>
      <c r="J101" s="32"/>
      <c r="K101" s="32"/>
      <c r="L101" s="32"/>
      <c r="M101" s="32"/>
      <c r="N101" s="34"/>
      <c r="O101" s="19"/>
      <c r="P101" s="32"/>
      <c r="Q101" s="32"/>
      <c r="R101" s="32"/>
      <c r="S101" s="32"/>
      <c r="T101" s="32"/>
      <c r="U101" s="32"/>
      <c r="V101" s="32"/>
      <c r="W101" s="32"/>
      <c r="X101" s="32"/>
      <c r="Y101" s="32"/>
      <c r="Z101" s="32"/>
      <c r="AA101" s="32"/>
      <c r="AB101" s="32"/>
      <c r="AC101" s="32"/>
      <c r="AD101" s="32"/>
      <c r="AE101" s="32"/>
      <c r="AF101" s="32"/>
      <c r="AG101" s="19"/>
      <c r="AH101" s="98"/>
      <c r="AI101" s="98"/>
      <c r="AK101" s="42"/>
      <c r="AL101" s="43"/>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U101" s="10"/>
      <c r="CV101" s="60"/>
      <c r="CW101" s="60"/>
      <c r="CX101" s="60"/>
      <c r="CY101" s="60"/>
      <c r="CZ101" s="60"/>
      <c r="DA101" s="60"/>
      <c r="DB101" s="60"/>
      <c r="DC101" s="30"/>
      <c r="DD101" s="60"/>
      <c r="DE101" s="60"/>
      <c r="DF101" s="60"/>
      <c r="DG101" s="60"/>
      <c r="DH101" s="60"/>
      <c r="DI101" s="60"/>
      <c r="DJ101" s="60"/>
      <c r="DK101" s="60"/>
      <c r="DL101" s="60"/>
      <c r="DM101" s="60"/>
      <c r="DN101" s="60"/>
      <c r="DO101" s="60"/>
      <c r="DP101" s="60"/>
      <c r="DQ101" s="60"/>
      <c r="DR101" s="60"/>
      <c r="DS101" s="60"/>
      <c r="DT101" s="60"/>
      <c r="DU101" s="10"/>
    </row>
    <row r="102" spans="2:125" ht="14.25" customHeight="1" thickBot="1" x14ac:dyDescent="0.25">
      <c r="B102" s="37" t="s">
        <v>434</v>
      </c>
      <c r="C102" s="38" t="s">
        <v>435</v>
      </c>
      <c r="D102" s="13"/>
      <c r="E102" s="39"/>
      <c r="F102" s="13"/>
      <c r="G102" s="13"/>
      <c r="H102" s="13"/>
      <c r="I102" s="13"/>
      <c r="J102" s="13"/>
      <c r="K102" s="13"/>
      <c r="L102" s="13"/>
      <c r="M102" s="13"/>
      <c r="N102" s="13"/>
      <c r="O102" s="13"/>
      <c r="P102" s="40"/>
      <c r="Q102" s="40"/>
      <c r="R102" s="40"/>
      <c r="S102" s="40"/>
      <c r="T102" s="40"/>
      <c r="U102" s="41"/>
      <c r="V102" s="41"/>
      <c r="W102" s="41"/>
      <c r="X102" s="41"/>
      <c r="Y102" s="41"/>
      <c r="Z102" s="41"/>
      <c r="AA102" s="41"/>
      <c r="AB102" s="41"/>
      <c r="AC102" s="41"/>
      <c r="AD102" s="41"/>
      <c r="AE102" s="41"/>
      <c r="AF102" s="41"/>
      <c r="AG102" s="17"/>
      <c r="AH102" s="102"/>
      <c r="AI102" s="102"/>
      <c r="AK102" s="42"/>
      <c r="AL102" s="43"/>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U102" s="10"/>
      <c r="CV102" s="60"/>
      <c r="CW102" s="60"/>
      <c r="CX102" s="60"/>
      <c r="CY102" s="60"/>
      <c r="CZ102" s="60"/>
      <c r="DA102" s="60"/>
      <c r="DB102" s="60"/>
      <c r="DC102" s="30"/>
      <c r="DD102" s="60"/>
      <c r="DE102" s="60"/>
      <c r="DF102" s="60"/>
      <c r="DG102" s="60"/>
      <c r="DH102" s="60"/>
      <c r="DI102" s="60"/>
      <c r="DJ102" s="60"/>
      <c r="DK102" s="60"/>
      <c r="DL102" s="60"/>
      <c r="DM102" s="60"/>
      <c r="DN102" s="60"/>
      <c r="DO102" s="60"/>
      <c r="DP102" s="60"/>
      <c r="DQ102" s="60"/>
      <c r="DR102" s="60"/>
      <c r="DS102" s="60"/>
      <c r="DT102" s="60"/>
      <c r="DU102" s="10"/>
    </row>
    <row r="103" spans="2:125" ht="14.25" customHeight="1" x14ac:dyDescent="0.2">
      <c r="B103" s="44">
        <v>1</v>
      </c>
      <c r="C103" s="45" t="s">
        <v>42</v>
      </c>
      <c r="D103" s="46"/>
      <c r="E103" s="46" t="s">
        <v>44</v>
      </c>
      <c r="F103" s="47">
        <v>0</v>
      </c>
      <c r="G103" s="48">
        <v>10.379028239470699</v>
      </c>
      <c r="H103" s="49">
        <v>92.026720770493796</v>
      </c>
      <c r="I103" s="49">
        <v>367.00493122471102</v>
      </c>
      <c r="J103" s="49">
        <v>56.416086316705503</v>
      </c>
      <c r="K103" s="49">
        <v>17.184648985022399</v>
      </c>
      <c r="L103" s="49">
        <v>84.647436362491206</v>
      </c>
      <c r="M103" s="49">
        <v>12.502035621669799</v>
      </c>
      <c r="N103" s="50">
        <f>SUM(G103:M103)</f>
        <v>640.16088752056453</v>
      </c>
      <c r="O103" s="93"/>
      <c r="P103" s="48">
        <v>0</v>
      </c>
      <c r="Q103" s="49">
        <v>0</v>
      </c>
      <c r="R103" s="49">
        <v>0</v>
      </c>
      <c r="S103" s="49">
        <v>640.16088752056498</v>
      </c>
      <c r="T103" s="50">
        <f t="shared" ref="T103:T108" si="90">+SUM(P103:S103)</f>
        <v>640.16088752056498</v>
      </c>
      <c r="U103" s="48">
        <v>0</v>
      </c>
      <c r="V103" s="49">
        <v>0</v>
      </c>
      <c r="W103" s="49">
        <v>178.82176659691009</v>
      </c>
      <c r="X103" s="49">
        <v>119.92278910956152</v>
      </c>
      <c r="Y103" s="49">
        <v>341.41633181409298</v>
      </c>
      <c r="Z103" s="52">
        <f t="shared" ref="Z103:Z108" si="91">+SUM(U103:Y103)</f>
        <v>640.16088752056453</v>
      </c>
      <c r="AA103" s="48">
        <v>0</v>
      </c>
      <c r="AB103" s="49">
        <v>0</v>
      </c>
      <c r="AC103" s="49">
        <v>95.95583210746031</v>
      </c>
      <c r="AD103" s="49">
        <v>172.33830935327936</v>
      </c>
      <c r="AE103" s="49">
        <v>371.866746059825</v>
      </c>
      <c r="AF103" s="52">
        <f t="shared" ref="AF103:AF108" si="92">+SUM(AA103:AE103)</f>
        <v>640.16088752056464</v>
      </c>
      <c r="AG103" s="17"/>
      <c r="AH103" s="53"/>
      <c r="AI103" s="54" t="s">
        <v>45</v>
      </c>
      <c r="AK103" s="42">
        <f t="shared" ref="AK103:AK108" si="93" xml:space="preserve"> IF( SUM( BT103:CR103 ) = 0, 0, $BT$5 )</f>
        <v>0</v>
      </c>
      <c r="AL103" s="42">
        <f t="shared" ref="AL103:AL109" si="94" xml:space="preserve"> IF( DB103 = 0, 0, AI103)</f>
        <v>0</v>
      </c>
      <c r="BT103" s="59">
        <f>IF('[1]Validation flags'!$H$3=1,0, IF( ISNUMBER(G103), 0, 1 ))</f>
        <v>0</v>
      </c>
      <c r="BU103" s="59">
        <f>IF('[1]Validation flags'!$H$3=1,0, IF( ISNUMBER(H103), 0, 1 ))</f>
        <v>0</v>
      </c>
      <c r="BV103" s="59">
        <f>IF('[1]Validation flags'!$H$3=1,0, IF( ISNUMBER(I103), 0, 1 ))</f>
        <v>0</v>
      </c>
      <c r="BW103" s="59">
        <f>IF('[1]Validation flags'!$H$3=1,0, IF( ISNUMBER(J103), 0, 1 ))</f>
        <v>0</v>
      </c>
      <c r="BX103" s="59">
        <f>IF('[1]Validation flags'!$H$3=1,0, IF( ISNUMBER(K103), 0, 1 ))</f>
        <v>0</v>
      </c>
      <c r="BY103" s="59">
        <f>IF('[1]Validation flags'!$H$3=1,0, IF( ISNUMBER(L103), 0, 1 ))</f>
        <v>0</v>
      </c>
      <c r="BZ103" s="59">
        <f>IF('[1]Validation flags'!$H$3=1,0, IF( ISNUMBER(M103), 0, 1 ))</f>
        <v>0</v>
      </c>
      <c r="CA103" s="30"/>
      <c r="CB103" s="30"/>
      <c r="CC103" s="59">
        <f>IF('[1]Validation flags'!$H$3=1,0, IF( ISNUMBER(P103), 0, 1 ))</f>
        <v>0</v>
      </c>
      <c r="CD103" s="59">
        <f>IF('[1]Validation flags'!$H$3=1,0, IF( ISNUMBER(Q103), 0, 1 ))</f>
        <v>0</v>
      </c>
      <c r="CE103" s="59">
        <f>IF('[1]Validation flags'!$H$3=1,0, IF( ISNUMBER(R103), 0, 1 ))</f>
        <v>0</v>
      </c>
      <c r="CF103" s="59">
        <f>IF('[1]Validation flags'!$H$3=1,0, IF( ISNUMBER(S103), 0, 1 ))</f>
        <v>0</v>
      </c>
      <c r="CG103" s="30"/>
      <c r="CH103" s="59">
        <f>IF('[1]Validation flags'!$H$3=1,0, IF( ISNUMBER(U103), 0, 1 ))</f>
        <v>0</v>
      </c>
      <c r="CI103" s="59">
        <f>IF('[1]Validation flags'!$H$3=1,0, IF( ISNUMBER(V103), 0, 1 ))</f>
        <v>0</v>
      </c>
      <c r="CJ103" s="59">
        <f>IF('[1]Validation flags'!$H$3=1,0, IF( ISNUMBER(W103), 0, 1 ))</f>
        <v>0</v>
      </c>
      <c r="CK103" s="59">
        <f>IF('[1]Validation flags'!$H$3=1,0, IF( ISNUMBER(X103), 0, 1 ))</f>
        <v>0</v>
      </c>
      <c r="CL103" s="59">
        <f>IF('[1]Validation flags'!$H$3=1,0, IF( ISNUMBER(Y103), 0, 1 ))</f>
        <v>0</v>
      </c>
      <c r="CM103" s="30"/>
      <c r="CN103" s="59">
        <f>IF('[1]Validation flags'!$H$3=1,0, IF( ISNUMBER(AA103), 0, 1 ))</f>
        <v>0</v>
      </c>
      <c r="CO103" s="59">
        <f>IF('[1]Validation flags'!$H$3=1,0, IF( ISNUMBER(AB103), 0, 1 ))</f>
        <v>0</v>
      </c>
      <c r="CP103" s="59">
        <f>IF('[1]Validation flags'!$H$3=1,0, IF( ISNUMBER(AC103), 0, 1 ))</f>
        <v>0</v>
      </c>
      <c r="CQ103" s="59">
        <f>IF('[1]Validation flags'!$H$3=1,0, IF( ISNUMBER(AD103), 0, 1 ))</f>
        <v>0</v>
      </c>
      <c r="CR103" s="59">
        <f>IF('[1]Validation flags'!$H$3=1,0, IF( ISNUMBER(AE103), 0, 1 ))</f>
        <v>0</v>
      </c>
      <c r="CU103" s="10"/>
      <c r="CV103" s="60"/>
      <c r="CW103" s="60"/>
      <c r="CX103" s="60"/>
      <c r="CY103" s="60"/>
      <c r="CZ103" s="60"/>
      <c r="DA103" s="60"/>
      <c r="DB103" s="59">
        <f t="shared" ref="DB103:DB109" si="95">IF(AND(N103=AF103,Z103=AF103,T103=AF103),0,1)</f>
        <v>0</v>
      </c>
      <c r="DC103" s="30"/>
      <c r="DD103" s="60"/>
      <c r="DE103" s="60"/>
      <c r="DF103" s="60"/>
      <c r="DG103" s="60"/>
      <c r="DH103" s="60"/>
      <c r="DI103" s="60"/>
      <c r="DJ103" s="60"/>
      <c r="DK103" s="60"/>
      <c r="DL103" s="60"/>
      <c r="DM103" s="60"/>
      <c r="DN103" s="60"/>
      <c r="DO103" s="60"/>
      <c r="DP103" s="60"/>
      <c r="DQ103" s="60"/>
      <c r="DR103" s="60"/>
      <c r="DS103" s="60"/>
      <c r="DT103" s="60"/>
      <c r="DU103" s="10"/>
    </row>
    <row r="104" spans="2:125" ht="14.25" customHeight="1" x14ac:dyDescent="0.2">
      <c r="B104" s="61">
        <v>2</v>
      </c>
      <c r="C104" s="62" t="s">
        <v>71</v>
      </c>
      <c r="D104" s="63"/>
      <c r="E104" s="63" t="s">
        <v>44</v>
      </c>
      <c r="F104" s="64">
        <v>0</v>
      </c>
      <c r="G104" s="65">
        <v>0</v>
      </c>
      <c r="H104" s="65">
        <v>0</v>
      </c>
      <c r="I104" s="65">
        <v>390.47295472545602</v>
      </c>
      <c r="J104" s="65">
        <v>21.9956739747124</v>
      </c>
      <c r="K104" s="65">
        <v>0</v>
      </c>
      <c r="L104" s="65">
        <v>107.751609515795</v>
      </c>
      <c r="M104" s="65">
        <v>90.376507883219702</v>
      </c>
      <c r="N104" s="66">
        <f t="shared" ref="N104:N109" si="96">SUM(G104:M104)</f>
        <v>610.59674609918318</v>
      </c>
      <c r="O104" s="93"/>
      <c r="P104" s="67">
        <v>0</v>
      </c>
      <c r="Q104" s="65">
        <v>0</v>
      </c>
      <c r="R104" s="65">
        <v>65.269374866475999</v>
      </c>
      <c r="S104" s="65">
        <v>545.32737123270601</v>
      </c>
      <c r="T104" s="66">
        <f t="shared" si="90"/>
        <v>610.59674609918204</v>
      </c>
      <c r="U104" s="67">
        <v>0</v>
      </c>
      <c r="V104" s="65">
        <v>0</v>
      </c>
      <c r="W104" s="65">
        <v>200.19262293683067</v>
      </c>
      <c r="X104" s="65">
        <v>410.40412316235171</v>
      </c>
      <c r="Y104" s="65">
        <v>0</v>
      </c>
      <c r="Z104" s="68">
        <f t="shared" si="91"/>
        <v>610.59674609918238</v>
      </c>
      <c r="AA104" s="67">
        <v>0</v>
      </c>
      <c r="AB104" s="65">
        <v>0</v>
      </c>
      <c r="AC104" s="65">
        <v>307.6352162276674</v>
      </c>
      <c r="AD104" s="65">
        <v>284.92364576804198</v>
      </c>
      <c r="AE104" s="65">
        <v>18.0378841034731</v>
      </c>
      <c r="AF104" s="68">
        <f t="shared" si="92"/>
        <v>610.59674609918238</v>
      </c>
      <c r="AG104" s="17"/>
      <c r="AH104" s="69"/>
      <c r="AI104" s="70" t="s">
        <v>45</v>
      </c>
      <c r="AK104" s="42">
        <f t="shared" si="93"/>
        <v>0</v>
      </c>
      <c r="AL104" s="42" t="str">
        <f t="shared" si="94"/>
        <v>Column N,T, Z &amp; AF should all be equal</v>
      </c>
      <c r="BT104" s="59">
        <f>IF('[1]Validation flags'!$H$3=1,0, IF( ISNUMBER(G104), 0, 1 ))</f>
        <v>0</v>
      </c>
      <c r="BU104" s="59">
        <f>IF('[1]Validation flags'!$H$3=1,0, IF( ISNUMBER(H104), 0, 1 ))</f>
        <v>0</v>
      </c>
      <c r="BV104" s="59">
        <f>IF('[1]Validation flags'!$H$3=1,0, IF( ISNUMBER(I104), 0, 1 ))</f>
        <v>0</v>
      </c>
      <c r="BW104" s="59">
        <f>IF('[1]Validation flags'!$H$3=1,0, IF( ISNUMBER(J104), 0, 1 ))</f>
        <v>0</v>
      </c>
      <c r="BX104" s="59">
        <f>IF('[1]Validation flags'!$H$3=1,0, IF( ISNUMBER(K104), 0, 1 ))</f>
        <v>0</v>
      </c>
      <c r="BY104" s="59">
        <f>IF('[1]Validation flags'!$H$3=1,0, IF( ISNUMBER(L104), 0, 1 ))</f>
        <v>0</v>
      </c>
      <c r="BZ104" s="59">
        <f>IF('[1]Validation flags'!$H$3=1,0, IF( ISNUMBER(M104), 0, 1 ))</f>
        <v>0</v>
      </c>
      <c r="CA104" s="30"/>
      <c r="CB104" s="30"/>
      <c r="CC104" s="59">
        <f>IF('[1]Validation flags'!$H$3=1,0, IF( ISNUMBER(P104), 0, 1 ))</f>
        <v>0</v>
      </c>
      <c r="CD104" s="59">
        <f>IF('[1]Validation flags'!$H$3=1,0, IF( ISNUMBER(Q104), 0, 1 ))</f>
        <v>0</v>
      </c>
      <c r="CE104" s="59">
        <f>IF('[1]Validation flags'!$H$3=1,0, IF( ISNUMBER(R104), 0, 1 ))</f>
        <v>0</v>
      </c>
      <c r="CF104" s="59">
        <f>IF('[1]Validation flags'!$H$3=1,0, IF( ISNUMBER(S104), 0, 1 ))</f>
        <v>0</v>
      </c>
      <c r="CG104" s="30"/>
      <c r="CH104" s="59">
        <f>IF('[1]Validation flags'!$H$3=1,0, IF( ISNUMBER(U104), 0, 1 ))</f>
        <v>0</v>
      </c>
      <c r="CI104" s="59">
        <f>IF('[1]Validation flags'!$H$3=1,0, IF( ISNUMBER(V104), 0, 1 ))</f>
        <v>0</v>
      </c>
      <c r="CJ104" s="59">
        <f>IF('[1]Validation flags'!$H$3=1,0, IF( ISNUMBER(W104), 0, 1 ))</f>
        <v>0</v>
      </c>
      <c r="CK104" s="59">
        <f>IF('[1]Validation flags'!$H$3=1,0, IF( ISNUMBER(X104), 0, 1 ))</f>
        <v>0</v>
      </c>
      <c r="CL104" s="59">
        <f>IF('[1]Validation flags'!$H$3=1,0, IF( ISNUMBER(Y104), 0, 1 ))</f>
        <v>0</v>
      </c>
      <c r="CM104" s="30"/>
      <c r="CN104" s="59">
        <f>IF('[1]Validation flags'!$H$3=1,0, IF( ISNUMBER(AA104), 0, 1 ))</f>
        <v>0</v>
      </c>
      <c r="CO104" s="59">
        <f>IF('[1]Validation flags'!$H$3=1,0, IF( ISNUMBER(AB104), 0, 1 ))</f>
        <v>0</v>
      </c>
      <c r="CP104" s="59">
        <f>IF('[1]Validation flags'!$H$3=1,0, IF( ISNUMBER(AC104), 0, 1 ))</f>
        <v>0</v>
      </c>
      <c r="CQ104" s="59">
        <f>IF('[1]Validation flags'!$H$3=1,0, IF( ISNUMBER(AD104), 0, 1 ))</f>
        <v>0</v>
      </c>
      <c r="CR104" s="59">
        <f>IF('[1]Validation flags'!$H$3=1,0, IF( ISNUMBER(AE104), 0, 1 ))</f>
        <v>0</v>
      </c>
      <c r="CU104" s="10"/>
      <c r="CV104" s="60"/>
      <c r="CW104" s="60"/>
      <c r="CX104" s="60"/>
      <c r="CY104" s="60"/>
      <c r="CZ104" s="60"/>
      <c r="DA104" s="60"/>
      <c r="DB104" s="59">
        <f t="shared" si="95"/>
        <v>1</v>
      </c>
      <c r="DC104" s="30"/>
      <c r="DD104" s="60"/>
      <c r="DE104" s="60"/>
      <c r="DF104" s="60"/>
      <c r="DG104" s="60"/>
      <c r="DH104" s="60"/>
      <c r="DI104" s="60"/>
      <c r="DJ104" s="60"/>
      <c r="DK104" s="60"/>
      <c r="DL104" s="60"/>
      <c r="DM104" s="60"/>
      <c r="DN104" s="60"/>
      <c r="DO104" s="60"/>
      <c r="DP104" s="60"/>
      <c r="DQ104" s="60"/>
      <c r="DR104" s="60"/>
      <c r="DS104" s="60"/>
      <c r="DT104" s="60"/>
      <c r="DU104" s="10"/>
    </row>
    <row r="105" spans="2:125" ht="14.25" customHeight="1" x14ac:dyDescent="0.2">
      <c r="B105" s="61">
        <v>3</v>
      </c>
      <c r="C105" s="62" t="s">
        <v>98</v>
      </c>
      <c r="D105" s="63"/>
      <c r="E105" s="63" t="s">
        <v>44</v>
      </c>
      <c r="F105" s="64">
        <v>0</v>
      </c>
      <c r="G105" s="65">
        <v>0</v>
      </c>
      <c r="H105" s="65">
        <v>533.31050040077105</v>
      </c>
      <c r="I105" s="65">
        <v>2862.3478928406598</v>
      </c>
      <c r="J105" s="65">
        <v>140.557771861991</v>
      </c>
      <c r="K105" s="65">
        <v>72.070916282774206</v>
      </c>
      <c r="L105" s="65">
        <v>1605.5384824466601</v>
      </c>
      <c r="M105" s="65">
        <v>1725.91103707661</v>
      </c>
      <c r="N105" s="66">
        <f t="shared" si="96"/>
        <v>6939.7366009094667</v>
      </c>
      <c r="O105" s="93"/>
      <c r="P105" s="67">
        <v>0</v>
      </c>
      <c r="Q105" s="65">
        <v>904.06372857497092</v>
      </c>
      <c r="R105" s="65">
        <v>336.92802143391089</v>
      </c>
      <c r="S105" s="65">
        <v>5698.7448509005799</v>
      </c>
      <c r="T105" s="66">
        <f t="shared" si="90"/>
        <v>6939.7366009094621</v>
      </c>
      <c r="U105" s="67">
        <v>0</v>
      </c>
      <c r="V105" s="65">
        <v>281.520524826859</v>
      </c>
      <c r="W105" s="65">
        <v>3486.3074568391676</v>
      </c>
      <c r="X105" s="65">
        <v>3171.9086192434333</v>
      </c>
      <c r="Y105" s="65">
        <v>0</v>
      </c>
      <c r="Z105" s="68">
        <f t="shared" si="91"/>
        <v>6939.7366009094603</v>
      </c>
      <c r="AA105" s="67">
        <v>0</v>
      </c>
      <c r="AB105" s="65">
        <v>355.10368899345809</v>
      </c>
      <c r="AC105" s="65">
        <v>3177.5405496469539</v>
      </c>
      <c r="AD105" s="65">
        <v>3171.9717313878841</v>
      </c>
      <c r="AE105" s="65">
        <v>235.12063088116099</v>
      </c>
      <c r="AF105" s="68">
        <f t="shared" si="92"/>
        <v>6939.7366009094567</v>
      </c>
      <c r="AG105" s="17"/>
      <c r="AH105" s="69"/>
      <c r="AI105" s="70" t="s">
        <v>45</v>
      </c>
      <c r="AK105" s="42">
        <f t="shared" si="93"/>
        <v>0</v>
      </c>
      <c r="AL105" s="42" t="str">
        <f t="shared" si="94"/>
        <v>Column N,T, Z &amp; AF should all be equal</v>
      </c>
      <c r="BT105" s="59">
        <f>IF('[1]Validation flags'!$H$3=1,0, IF( ISNUMBER(G105), 0, 1 ))</f>
        <v>0</v>
      </c>
      <c r="BU105" s="59">
        <f>IF('[1]Validation flags'!$H$3=1,0, IF( ISNUMBER(H105), 0, 1 ))</f>
        <v>0</v>
      </c>
      <c r="BV105" s="59">
        <f>IF('[1]Validation flags'!$H$3=1,0, IF( ISNUMBER(I105), 0, 1 ))</f>
        <v>0</v>
      </c>
      <c r="BW105" s="59">
        <f>IF('[1]Validation flags'!$H$3=1,0, IF( ISNUMBER(J105), 0, 1 ))</f>
        <v>0</v>
      </c>
      <c r="BX105" s="59">
        <f>IF('[1]Validation flags'!$H$3=1,0, IF( ISNUMBER(K105), 0, 1 ))</f>
        <v>0</v>
      </c>
      <c r="BY105" s="59">
        <f>IF('[1]Validation flags'!$H$3=1,0, IF( ISNUMBER(L105), 0, 1 ))</f>
        <v>0</v>
      </c>
      <c r="BZ105" s="59">
        <f>IF('[1]Validation flags'!$H$3=1,0, IF( ISNUMBER(M105), 0, 1 ))</f>
        <v>0</v>
      </c>
      <c r="CA105" s="30"/>
      <c r="CB105" s="30"/>
      <c r="CC105" s="59">
        <f>IF('[1]Validation flags'!$H$3=1,0, IF( ISNUMBER(P105), 0, 1 ))</f>
        <v>0</v>
      </c>
      <c r="CD105" s="59">
        <f>IF('[1]Validation flags'!$H$3=1,0, IF( ISNUMBER(Q105), 0, 1 ))</f>
        <v>0</v>
      </c>
      <c r="CE105" s="59">
        <f>IF('[1]Validation flags'!$H$3=1,0, IF( ISNUMBER(R105), 0, 1 ))</f>
        <v>0</v>
      </c>
      <c r="CF105" s="59">
        <f>IF('[1]Validation flags'!$H$3=1,0, IF( ISNUMBER(S105), 0, 1 ))</f>
        <v>0</v>
      </c>
      <c r="CG105" s="30"/>
      <c r="CH105" s="59">
        <f>IF('[1]Validation flags'!$H$3=1,0, IF( ISNUMBER(U105), 0, 1 ))</f>
        <v>0</v>
      </c>
      <c r="CI105" s="59">
        <f>IF('[1]Validation flags'!$H$3=1,0, IF( ISNUMBER(V105), 0, 1 ))</f>
        <v>0</v>
      </c>
      <c r="CJ105" s="59">
        <f>IF('[1]Validation flags'!$H$3=1,0, IF( ISNUMBER(W105), 0, 1 ))</f>
        <v>0</v>
      </c>
      <c r="CK105" s="59">
        <f>IF('[1]Validation flags'!$H$3=1,0, IF( ISNUMBER(X105), 0, 1 ))</f>
        <v>0</v>
      </c>
      <c r="CL105" s="59">
        <f>IF('[1]Validation flags'!$H$3=1,0, IF( ISNUMBER(Y105), 0, 1 ))</f>
        <v>0</v>
      </c>
      <c r="CM105" s="30"/>
      <c r="CN105" s="59">
        <f>IF('[1]Validation flags'!$H$3=1,0, IF( ISNUMBER(AA105), 0, 1 ))</f>
        <v>0</v>
      </c>
      <c r="CO105" s="59">
        <f>IF('[1]Validation flags'!$H$3=1,0, IF( ISNUMBER(AB105), 0, 1 ))</f>
        <v>0</v>
      </c>
      <c r="CP105" s="59">
        <f>IF('[1]Validation flags'!$H$3=1,0, IF( ISNUMBER(AC105), 0, 1 ))</f>
        <v>0</v>
      </c>
      <c r="CQ105" s="59">
        <f>IF('[1]Validation flags'!$H$3=1,0, IF( ISNUMBER(AD105), 0, 1 ))</f>
        <v>0</v>
      </c>
      <c r="CR105" s="59">
        <f>IF('[1]Validation flags'!$H$3=1,0, IF( ISNUMBER(AE105), 0, 1 ))</f>
        <v>0</v>
      </c>
      <c r="CU105" s="10"/>
      <c r="CV105" s="60"/>
      <c r="CW105" s="60"/>
      <c r="CX105" s="60"/>
      <c r="CY105" s="60"/>
      <c r="CZ105" s="60"/>
      <c r="DA105" s="60"/>
      <c r="DB105" s="59">
        <f t="shared" si="95"/>
        <v>1</v>
      </c>
      <c r="DC105" s="30"/>
      <c r="DD105" s="60"/>
      <c r="DE105" s="60"/>
      <c r="DF105" s="60"/>
      <c r="DG105" s="60"/>
      <c r="DH105" s="60"/>
      <c r="DI105" s="60"/>
      <c r="DJ105" s="60"/>
      <c r="DK105" s="60"/>
      <c r="DL105" s="60"/>
      <c r="DM105" s="60"/>
      <c r="DN105" s="60"/>
      <c r="DO105" s="60"/>
      <c r="DP105" s="60"/>
      <c r="DQ105" s="60"/>
      <c r="DR105" s="60"/>
      <c r="DS105" s="60"/>
      <c r="DT105" s="60"/>
      <c r="DU105" s="10"/>
    </row>
    <row r="106" spans="2:125" ht="14.25" customHeight="1" x14ac:dyDescent="0.2">
      <c r="B106" s="61">
        <v>4</v>
      </c>
      <c r="C106" s="62" t="s">
        <v>125</v>
      </c>
      <c r="D106" s="63"/>
      <c r="E106" s="63" t="s">
        <v>44</v>
      </c>
      <c r="F106" s="64">
        <v>0</v>
      </c>
      <c r="G106" s="65">
        <v>0</v>
      </c>
      <c r="H106" s="65">
        <v>2065.0911349355001</v>
      </c>
      <c r="I106" s="65">
        <v>4538.0251051284804</v>
      </c>
      <c r="J106" s="65">
        <v>163.036327089449</v>
      </c>
      <c r="K106" s="65">
        <v>2844.61894240727</v>
      </c>
      <c r="L106" s="65">
        <v>3493.1556710883701</v>
      </c>
      <c r="M106" s="65">
        <v>6323.2815120445202</v>
      </c>
      <c r="N106" s="66">
        <f t="shared" si="96"/>
        <v>19427.208692693588</v>
      </c>
      <c r="O106" s="93"/>
      <c r="P106" s="67">
        <v>868.47226992006495</v>
      </c>
      <c r="Q106" s="65">
        <v>3799.5892849112201</v>
      </c>
      <c r="R106" s="65">
        <v>2564.6767612226149</v>
      </c>
      <c r="S106" s="65">
        <v>12194.4703766397</v>
      </c>
      <c r="T106" s="66">
        <f t="shared" si="90"/>
        <v>19427.208692693599</v>
      </c>
      <c r="U106" s="67">
        <v>0</v>
      </c>
      <c r="V106" s="65">
        <v>662.05490558590998</v>
      </c>
      <c r="W106" s="65">
        <v>9127.9889235739483</v>
      </c>
      <c r="X106" s="65">
        <v>9637.1648635337315</v>
      </c>
      <c r="Y106" s="65">
        <v>0</v>
      </c>
      <c r="Z106" s="68">
        <f t="shared" si="91"/>
        <v>19427.208692693588</v>
      </c>
      <c r="AA106" s="67">
        <v>0</v>
      </c>
      <c r="AB106" s="65">
        <v>0</v>
      </c>
      <c r="AC106" s="65">
        <v>12253.901205072267</v>
      </c>
      <c r="AD106" s="65">
        <v>6193.934795972249</v>
      </c>
      <c r="AE106" s="65">
        <v>979.37269164907502</v>
      </c>
      <c r="AF106" s="68">
        <f t="shared" si="92"/>
        <v>19427.208692693592</v>
      </c>
      <c r="AG106" s="17"/>
      <c r="AH106" s="69"/>
      <c r="AI106" s="70" t="s">
        <v>45</v>
      </c>
      <c r="AK106" s="42">
        <f t="shared" si="93"/>
        <v>0</v>
      </c>
      <c r="AL106" s="42">
        <f t="shared" si="94"/>
        <v>0</v>
      </c>
      <c r="BT106" s="59">
        <f>IF('[1]Validation flags'!$H$3=1,0, IF( ISNUMBER(G106), 0, 1 ))</f>
        <v>0</v>
      </c>
      <c r="BU106" s="59">
        <f>IF('[1]Validation flags'!$H$3=1,0, IF( ISNUMBER(H106), 0, 1 ))</f>
        <v>0</v>
      </c>
      <c r="BV106" s="59">
        <f>IF('[1]Validation flags'!$H$3=1,0, IF( ISNUMBER(I106), 0, 1 ))</f>
        <v>0</v>
      </c>
      <c r="BW106" s="59">
        <f>IF('[1]Validation flags'!$H$3=1,0, IF( ISNUMBER(J106), 0, 1 ))</f>
        <v>0</v>
      </c>
      <c r="BX106" s="59">
        <f>IF('[1]Validation flags'!$H$3=1,0, IF( ISNUMBER(K106), 0, 1 ))</f>
        <v>0</v>
      </c>
      <c r="BY106" s="59">
        <f>IF('[1]Validation flags'!$H$3=1,0, IF( ISNUMBER(L106), 0, 1 ))</f>
        <v>0</v>
      </c>
      <c r="BZ106" s="59">
        <f>IF('[1]Validation flags'!$H$3=1,0, IF( ISNUMBER(M106), 0, 1 ))</f>
        <v>0</v>
      </c>
      <c r="CA106" s="30"/>
      <c r="CB106" s="30"/>
      <c r="CC106" s="59">
        <f>IF('[1]Validation flags'!$H$3=1,0, IF( ISNUMBER(P106), 0, 1 ))</f>
        <v>0</v>
      </c>
      <c r="CD106" s="59">
        <f>IF('[1]Validation flags'!$H$3=1,0, IF( ISNUMBER(Q106), 0, 1 ))</f>
        <v>0</v>
      </c>
      <c r="CE106" s="59">
        <f>IF('[1]Validation flags'!$H$3=1,0, IF( ISNUMBER(R106), 0, 1 ))</f>
        <v>0</v>
      </c>
      <c r="CF106" s="59">
        <f>IF('[1]Validation flags'!$H$3=1,0, IF( ISNUMBER(S106), 0, 1 ))</f>
        <v>0</v>
      </c>
      <c r="CG106" s="30"/>
      <c r="CH106" s="59">
        <f>IF('[1]Validation flags'!$H$3=1,0, IF( ISNUMBER(U106), 0, 1 ))</f>
        <v>0</v>
      </c>
      <c r="CI106" s="59">
        <f>IF('[1]Validation flags'!$H$3=1,0, IF( ISNUMBER(V106), 0, 1 ))</f>
        <v>0</v>
      </c>
      <c r="CJ106" s="59">
        <f>IF('[1]Validation flags'!$H$3=1,0, IF( ISNUMBER(W106), 0, 1 ))</f>
        <v>0</v>
      </c>
      <c r="CK106" s="59">
        <f>IF('[1]Validation flags'!$H$3=1,0, IF( ISNUMBER(X106), 0, 1 ))</f>
        <v>0</v>
      </c>
      <c r="CL106" s="59">
        <f>IF('[1]Validation flags'!$H$3=1,0, IF( ISNUMBER(Y106), 0, 1 ))</f>
        <v>0</v>
      </c>
      <c r="CM106" s="30"/>
      <c r="CN106" s="59">
        <f>IF('[1]Validation flags'!$H$3=1,0, IF( ISNUMBER(AA106), 0, 1 ))</f>
        <v>0</v>
      </c>
      <c r="CO106" s="59">
        <f>IF('[1]Validation flags'!$H$3=1,0, IF( ISNUMBER(AB106), 0, 1 ))</f>
        <v>0</v>
      </c>
      <c r="CP106" s="59">
        <f>IF('[1]Validation flags'!$H$3=1,0, IF( ISNUMBER(AC106), 0, 1 ))</f>
        <v>0</v>
      </c>
      <c r="CQ106" s="59">
        <f>IF('[1]Validation flags'!$H$3=1,0, IF( ISNUMBER(AD106), 0, 1 ))</f>
        <v>0</v>
      </c>
      <c r="CR106" s="59">
        <f>IF('[1]Validation flags'!$H$3=1,0, IF( ISNUMBER(AE106), 0, 1 ))</f>
        <v>0</v>
      </c>
      <c r="CU106" s="10"/>
      <c r="CV106" s="60"/>
      <c r="CW106" s="60"/>
      <c r="CX106" s="60"/>
      <c r="CY106" s="60"/>
      <c r="CZ106" s="60"/>
      <c r="DA106" s="60"/>
      <c r="DB106" s="59">
        <f t="shared" si="95"/>
        <v>0</v>
      </c>
      <c r="DC106" s="30"/>
      <c r="DD106" s="60"/>
      <c r="DE106" s="60"/>
      <c r="DF106" s="60"/>
      <c r="DG106" s="60"/>
      <c r="DH106" s="60"/>
      <c r="DI106" s="60"/>
      <c r="DJ106" s="60"/>
      <c r="DK106" s="60"/>
      <c r="DL106" s="60"/>
      <c r="DM106" s="60"/>
      <c r="DN106" s="60"/>
      <c r="DO106" s="60"/>
      <c r="DP106" s="60"/>
      <c r="DQ106" s="60"/>
      <c r="DR106" s="60"/>
      <c r="DS106" s="60"/>
      <c r="DT106" s="60"/>
      <c r="DU106" s="10"/>
    </row>
    <row r="107" spans="2:125" ht="14.25" customHeight="1" x14ac:dyDescent="0.2">
      <c r="B107" s="74">
        <v>5</v>
      </c>
      <c r="C107" s="75" t="s">
        <v>152</v>
      </c>
      <c r="D107" s="76"/>
      <c r="E107" s="76" t="s">
        <v>44</v>
      </c>
      <c r="F107" s="77">
        <v>0</v>
      </c>
      <c r="G107" s="65">
        <v>0</v>
      </c>
      <c r="H107" s="65">
        <v>2551.0536687249601</v>
      </c>
      <c r="I107" s="65">
        <v>841.63346632824403</v>
      </c>
      <c r="J107" s="65">
        <v>2205.3951831229401</v>
      </c>
      <c r="K107" s="65">
        <v>8114.2145604939897</v>
      </c>
      <c r="L107" s="65">
        <v>0</v>
      </c>
      <c r="M107" s="65">
        <v>13720.8210674807</v>
      </c>
      <c r="N107" s="66">
        <f t="shared" si="96"/>
        <v>27433.117946150836</v>
      </c>
      <c r="O107" s="93"/>
      <c r="P107" s="67">
        <v>1986.22042356713</v>
      </c>
      <c r="Q107" s="65">
        <v>6691.8671796884</v>
      </c>
      <c r="R107" s="65">
        <v>9595.9105619737802</v>
      </c>
      <c r="S107" s="65">
        <v>9159.1197809215191</v>
      </c>
      <c r="T107" s="66">
        <f t="shared" si="90"/>
        <v>27433.117946150829</v>
      </c>
      <c r="U107" s="67">
        <v>0</v>
      </c>
      <c r="V107" s="65">
        <v>1032.0254008699601</v>
      </c>
      <c r="W107" s="65">
        <v>14405.687798501524</v>
      </c>
      <c r="X107" s="65">
        <v>11995.404746779353</v>
      </c>
      <c r="Y107" s="65">
        <v>0</v>
      </c>
      <c r="Z107" s="68">
        <f t="shared" si="91"/>
        <v>27433.117946150836</v>
      </c>
      <c r="AA107" s="67">
        <v>0</v>
      </c>
      <c r="AB107" s="65">
        <v>4882.0892817890599</v>
      </c>
      <c r="AC107" s="65">
        <v>9480.9822173755747</v>
      </c>
      <c r="AD107" s="65">
        <v>9406.9808847575041</v>
      </c>
      <c r="AE107" s="65">
        <v>3663.0655622286899</v>
      </c>
      <c r="AF107" s="68">
        <f t="shared" si="92"/>
        <v>27433.117946150829</v>
      </c>
      <c r="AG107" s="17"/>
      <c r="AH107" s="69"/>
      <c r="AI107" s="70" t="s">
        <v>45</v>
      </c>
      <c r="AK107" s="42">
        <f t="shared" si="93"/>
        <v>0</v>
      </c>
      <c r="AL107" s="42">
        <f t="shared" si="94"/>
        <v>0</v>
      </c>
      <c r="BT107" s="59">
        <f>IF('[1]Validation flags'!$H$3=1,0, IF( ISNUMBER(G107), 0, 1 ))</f>
        <v>0</v>
      </c>
      <c r="BU107" s="59">
        <f>IF('[1]Validation flags'!$H$3=1,0, IF( ISNUMBER(H107), 0, 1 ))</f>
        <v>0</v>
      </c>
      <c r="BV107" s="59">
        <f>IF('[1]Validation flags'!$H$3=1,0, IF( ISNUMBER(I107), 0, 1 ))</f>
        <v>0</v>
      </c>
      <c r="BW107" s="59">
        <f>IF('[1]Validation flags'!$H$3=1,0, IF( ISNUMBER(J107), 0, 1 ))</f>
        <v>0</v>
      </c>
      <c r="BX107" s="59">
        <f>IF('[1]Validation flags'!$H$3=1,0, IF( ISNUMBER(K107), 0, 1 ))</f>
        <v>0</v>
      </c>
      <c r="BY107" s="59">
        <f>IF('[1]Validation flags'!$H$3=1,0, IF( ISNUMBER(L107), 0, 1 ))</f>
        <v>0</v>
      </c>
      <c r="BZ107" s="59">
        <f>IF('[1]Validation flags'!$H$3=1,0, IF( ISNUMBER(M107), 0, 1 ))</f>
        <v>0</v>
      </c>
      <c r="CA107" s="30"/>
      <c r="CB107" s="30"/>
      <c r="CC107" s="59">
        <f>IF('[1]Validation flags'!$H$3=1,0, IF( ISNUMBER(P107), 0, 1 ))</f>
        <v>0</v>
      </c>
      <c r="CD107" s="59">
        <f>IF('[1]Validation flags'!$H$3=1,0, IF( ISNUMBER(Q107), 0, 1 ))</f>
        <v>0</v>
      </c>
      <c r="CE107" s="59">
        <f>IF('[1]Validation flags'!$H$3=1,0, IF( ISNUMBER(R107), 0, 1 ))</f>
        <v>0</v>
      </c>
      <c r="CF107" s="59">
        <f>IF('[1]Validation flags'!$H$3=1,0, IF( ISNUMBER(S107), 0, 1 ))</f>
        <v>0</v>
      </c>
      <c r="CG107" s="30"/>
      <c r="CH107" s="59">
        <f>IF('[1]Validation flags'!$H$3=1,0, IF( ISNUMBER(U107), 0, 1 ))</f>
        <v>0</v>
      </c>
      <c r="CI107" s="59">
        <f>IF('[1]Validation flags'!$H$3=1,0, IF( ISNUMBER(V107), 0, 1 ))</f>
        <v>0</v>
      </c>
      <c r="CJ107" s="59">
        <f>IF('[1]Validation flags'!$H$3=1,0, IF( ISNUMBER(W107), 0, 1 ))</f>
        <v>0</v>
      </c>
      <c r="CK107" s="59">
        <f>IF('[1]Validation flags'!$H$3=1,0, IF( ISNUMBER(X107), 0, 1 ))</f>
        <v>0</v>
      </c>
      <c r="CL107" s="59">
        <f>IF('[1]Validation flags'!$H$3=1,0, IF( ISNUMBER(Y107), 0, 1 ))</f>
        <v>0</v>
      </c>
      <c r="CM107" s="30"/>
      <c r="CN107" s="59">
        <f>IF('[1]Validation flags'!$H$3=1,0, IF( ISNUMBER(AA107), 0, 1 ))</f>
        <v>0</v>
      </c>
      <c r="CO107" s="59">
        <f>IF('[1]Validation flags'!$H$3=1,0, IF( ISNUMBER(AB107), 0, 1 ))</f>
        <v>0</v>
      </c>
      <c r="CP107" s="59">
        <f>IF('[1]Validation flags'!$H$3=1,0, IF( ISNUMBER(AC107), 0, 1 ))</f>
        <v>0</v>
      </c>
      <c r="CQ107" s="59">
        <f>IF('[1]Validation flags'!$H$3=1,0, IF( ISNUMBER(AD107), 0, 1 ))</f>
        <v>0</v>
      </c>
      <c r="CR107" s="59">
        <f>IF('[1]Validation flags'!$H$3=1,0, IF( ISNUMBER(AE107), 0, 1 ))</f>
        <v>0</v>
      </c>
      <c r="CU107" s="10"/>
      <c r="CV107" s="60"/>
      <c r="CW107" s="60"/>
      <c r="CX107" s="60"/>
      <c r="CY107" s="60"/>
      <c r="CZ107" s="60"/>
      <c r="DA107" s="60"/>
      <c r="DB107" s="59">
        <f t="shared" si="95"/>
        <v>0</v>
      </c>
      <c r="DC107" s="30"/>
      <c r="DD107" s="60"/>
      <c r="DE107" s="60"/>
      <c r="DF107" s="60"/>
      <c r="DG107" s="60"/>
      <c r="DH107" s="60"/>
      <c r="DI107" s="60"/>
      <c r="DJ107" s="60"/>
      <c r="DK107" s="60"/>
      <c r="DL107" s="60"/>
      <c r="DM107" s="60"/>
      <c r="DN107" s="60"/>
      <c r="DO107" s="60"/>
      <c r="DP107" s="60"/>
      <c r="DQ107" s="60"/>
      <c r="DR107" s="60"/>
      <c r="DS107" s="60"/>
      <c r="DT107" s="60"/>
      <c r="DU107" s="10"/>
    </row>
    <row r="108" spans="2:125" ht="14.25" customHeight="1" x14ac:dyDescent="0.2">
      <c r="B108" s="61">
        <v>6</v>
      </c>
      <c r="C108" s="62" t="s">
        <v>178</v>
      </c>
      <c r="D108" s="63"/>
      <c r="E108" s="63" t="s">
        <v>44</v>
      </c>
      <c r="F108" s="64">
        <v>0</v>
      </c>
      <c r="G108" s="65">
        <v>0</v>
      </c>
      <c r="H108" s="65">
        <v>51562.388376564202</v>
      </c>
      <c r="I108" s="65">
        <v>1746.45834304036</v>
      </c>
      <c r="J108" s="65">
        <v>0</v>
      </c>
      <c r="K108" s="65">
        <v>49589.080873030201</v>
      </c>
      <c r="L108" s="65">
        <v>0</v>
      </c>
      <c r="M108" s="65">
        <v>27485.518189533399</v>
      </c>
      <c r="N108" s="66">
        <f t="shared" si="96"/>
        <v>130383.44578216816</v>
      </c>
      <c r="O108" s="93"/>
      <c r="P108" s="67">
        <v>0</v>
      </c>
      <c r="Q108" s="65">
        <v>23343.063544457011</v>
      </c>
      <c r="R108" s="65">
        <v>8800.9378230786806</v>
      </c>
      <c r="S108" s="65">
        <v>98239.444414632599</v>
      </c>
      <c r="T108" s="66">
        <f t="shared" si="90"/>
        <v>130383.44578216829</v>
      </c>
      <c r="U108" s="67">
        <v>0</v>
      </c>
      <c r="V108" s="65">
        <v>0</v>
      </c>
      <c r="W108" s="65">
        <v>46340.718874252183</v>
      </c>
      <c r="X108" s="65">
        <v>84042.726907916003</v>
      </c>
      <c r="Y108" s="65">
        <v>0</v>
      </c>
      <c r="Z108" s="68">
        <f t="shared" si="91"/>
        <v>130383.44578216819</v>
      </c>
      <c r="AA108" s="67">
        <v>0</v>
      </c>
      <c r="AB108" s="65">
        <v>8376.5729385055402</v>
      </c>
      <c r="AC108" s="65">
        <v>50110.286119836979</v>
      </c>
      <c r="AD108" s="65">
        <v>8282.1147821062095</v>
      </c>
      <c r="AE108" s="65">
        <v>63614.471941719399</v>
      </c>
      <c r="AF108" s="68">
        <f t="shared" si="92"/>
        <v>130383.44578216813</v>
      </c>
      <c r="AG108" s="17"/>
      <c r="AH108" s="69"/>
      <c r="AI108" s="70" t="s">
        <v>45</v>
      </c>
      <c r="AK108" s="42">
        <f t="shared" si="93"/>
        <v>0</v>
      </c>
      <c r="AL108" s="42">
        <f t="shared" si="94"/>
        <v>0</v>
      </c>
      <c r="BT108" s="59">
        <f>IF('[1]Validation flags'!$H$3=1,0, IF( ISNUMBER(G108), 0, 1 ))</f>
        <v>0</v>
      </c>
      <c r="BU108" s="59">
        <f>IF('[1]Validation flags'!$H$3=1,0, IF( ISNUMBER(H108), 0, 1 ))</f>
        <v>0</v>
      </c>
      <c r="BV108" s="59">
        <f>IF('[1]Validation flags'!$H$3=1,0, IF( ISNUMBER(I108), 0, 1 ))</f>
        <v>0</v>
      </c>
      <c r="BW108" s="59">
        <f>IF('[1]Validation flags'!$H$3=1,0, IF( ISNUMBER(J108), 0, 1 ))</f>
        <v>0</v>
      </c>
      <c r="BX108" s="59">
        <f>IF('[1]Validation flags'!$H$3=1,0, IF( ISNUMBER(K108), 0, 1 ))</f>
        <v>0</v>
      </c>
      <c r="BY108" s="59">
        <f>IF('[1]Validation flags'!$H$3=1,0, IF( ISNUMBER(L108), 0, 1 ))</f>
        <v>0</v>
      </c>
      <c r="BZ108" s="59">
        <f>IF('[1]Validation flags'!$H$3=1,0, IF( ISNUMBER(M108), 0, 1 ))</f>
        <v>0</v>
      </c>
      <c r="CA108" s="30"/>
      <c r="CB108" s="30"/>
      <c r="CC108" s="59">
        <f>IF('[1]Validation flags'!$H$3=1,0, IF( ISNUMBER(P108), 0, 1 ))</f>
        <v>0</v>
      </c>
      <c r="CD108" s="59">
        <f>IF('[1]Validation flags'!$H$3=1,0, IF( ISNUMBER(Q108), 0, 1 ))</f>
        <v>0</v>
      </c>
      <c r="CE108" s="59">
        <f>IF('[1]Validation flags'!$H$3=1,0, IF( ISNUMBER(R108), 0, 1 ))</f>
        <v>0</v>
      </c>
      <c r="CF108" s="59">
        <f>IF('[1]Validation flags'!$H$3=1,0, IF( ISNUMBER(S108), 0, 1 ))</f>
        <v>0</v>
      </c>
      <c r="CG108" s="30"/>
      <c r="CH108" s="59">
        <f>IF('[1]Validation flags'!$H$3=1,0, IF( ISNUMBER(U108), 0, 1 ))</f>
        <v>0</v>
      </c>
      <c r="CI108" s="59">
        <f>IF('[1]Validation flags'!$H$3=1,0, IF( ISNUMBER(V108), 0, 1 ))</f>
        <v>0</v>
      </c>
      <c r="CJ108" s="59">
        <f>IF('[1]Validation flags'!$H$3=1,0, IF( ISNUMBER(W108), 0, 1 ))</f>
        <v>0</v>
      </c>
      <c r="CK108" s="59">
        <f>IF('[1]Validation flags'!$H$3=1,0, IF( ISNUMBER(X108), 0, 1 ))</f>
        <v>0</v>
      </c>
      <c r="CL108" s="59">
        <f>IF('[1]Validation flags'!$H$3=1,0, IF( ISNUMBER(Y108), 0, 1 ))</f>
        <v>0</v>
      </c>
      <c r="CM108" s="30"/>
      <c r="CN108" s="59">
        <f>IF('[1]Validation flags'!$H$3=1,0, IF( ISNUMBER(AA108), 0, 1 ))</f>
        <v>0</v>
      </c>
      <c r="CO108" s="59">
        <f>IF('[1]Validation flags'!$H$3=1,0, IF( ISNUMBER(AB108), 0, 1 ))</f>
        <v>0</v>
      </c>
      <c r="CP108" s="59">
        <f>IF('[1]Validation flags'!$H$3=1,0, IF( ISNUMBER(AC108), 0, 1 ))</f>
        <v>0</v>
      </c>
      <c r="CQ108" s="59">
        <f>IF('[1]Validation flags'!$H$3=1,0, IF( ISNUMBER(AD108), 0, 1 ))</f>
        <v>0</v>
      </c>
      <c r="CR108" s="59">
        <f>IF('[1]Validation flags'!$H$3=1,0, IF( ISNUMBER(AE108), 0, 1 ))</f>
        <v>0</v>
      </c>
      <c r="CU108" s="10"/>
      <c r="CV108" s="60"/>
      <c r="CW108" s="60"/>
      <c r="CX108" s="60"/>
      <c r="CY108" s="60"/>
      <c r="CZ108" s="60"/>
      <c r="DA108" s="60"/>
      <c r="DB108" s="59">
        <f t="shared" si="95"/>
        <v>0</v>
      </c>
      <c r="DC108" s="30"/>
      <c r="DD108" s="60"/>
      <c r="DE108" s="60"/>
      <c r="DF108" s="60"/>
      <c r="DG108" s="60"/>
      <c r="DH108" s="60"/>
      <c r="DI108" s="60"/>
      <c r="DJ108" s="60"/>
      <c r="DK108" s="60"/>
      <c r="DL108" s="60"/>
      <c r="DM108" s="60"/>
      <c r="DN108" s="60"/>
      <c r="DO108" s="60"/>
      <c r="DP108" s="60"/>
      <c r="DQ108" s="60"/>
      <c r="DR108" s="60"/>
      <c r="DS108" s="60"/>
      <c r="DT108" s="60"/>
      <c r="DU108" s="10"/>
    </row>
    <row r="109" spans="2:125" ht="14.25" customHeight="1" thickBot="1" x14ac:dyDescent="0.25">
      <c r="B109" s="61">
        <v>7</v>
      </c>
      <c r="C109" s="62" t="s">
        <v>204</v>
      </c>
      <c r="D109" s="63"/>
      <c r="E109" s="63" t="s">
        <v>44</v>
      </c>
      <c r="F109" s="64">
        <v>0</v>
      </c>
      <c r="G109" s="78">
        <f t="shared" ref="G109:M109" si="97">+SUM(G103:G108)</f>
        <v>10.379028239470699</v>
      </c>
      <c r="H109" s="79">
        <f t="shared" si="97"/>
        <v>56803.870401395929</v>
      </c>
      <c r="I109" s="79">
        <f t="shared" si="97"/>
        <v>10745.942693287911</v>
      </c>
      <c r="J109" s="79">
        <f t="shared" si="97"/>
        <v>2587.4010423657983</v>
      </c>
      <c r="K109" s="79">
        <f t="shared" si="97"/>
        <v>60637.169941199259</v>
      </c>
      <c r="L109" s="79">
        <f t="shared" si="97"/>
        <v>5291.0931994133161</v>
      </c>
      <c r="M109" s="79">
        <f t="shared" si="97"/>
        <v>49358.410349640122</v>
      </c>
      <c r="N109" s="66">
        <f t="shared" si="96"/>
        <v>185434.26665554181</v>
      </c>
      <c r="O109" s="93"/>
      <c r="P109" s="78">
        <f t="shared" ref="P109:AF109" si="98">+SUM(P103:P108)</f>
        <v>2854.6926934871949</v>
      </c>
      <c r="Q109" s="79">
        <f t="shared" si="98"/>
        <v>34738.583737631605</v>
      </c>
      <c r="R109" s="79">
        <f t="shared" si="98"/>
        <v>21363.722542575462</v>
      </c>
      <c r="S109" s="79">
        <f t="shared" si="98"/>
        <v>126477.26768184768</v>
      </c>
      <c r="T109" s="80">
        <f t="shared" si="98"/>
        <v>185434.26665554193</v>
      </c>
      <c r="U109" s="81">
        <f t="shared" si="98"/>
        <v>0</v>
      </c>
      <c r="V109" s="82">
        <f t="shared" si="98"/>
        <v>1975.6008312827291</v>
      </c>
      <c r="W109" s="82">
        <f t="shared" si="98"/>
        <v>73739.717442700567</v>
      </c>
      <c r="X109" s="82">
        <f t="shared" si="98"/>
        <v>109377.53204974443</v>
      </c>
      <c r="Y109" s="82">
        <f t="shared" si="98"/>
        <v>341.41633181409298</v>
      </c>
      <c r="Z109" s="83">
        <f t="shared" si="98"/>
        <v>185434.26665554181</v>
      </c>
      <c r="AA109" s="81">
        <f t="shared" si="98"/>
        <v>0</v>
      </c>
      <c r="AB109" s="82">
        <f t="shared" si="98"/>
        <v>13613.765909288059</v>
      </c>
      <c r="AC109" s="82">
        <f t="shared" si="98"/>
        <v>75426.301140266907</v>
      </c>
      <c r="AD109" s="82">
        <f t="shared" si="98"/>
        <v>27512.264149345167</v>
      </c>
      <c r="AE109" s="82">
        <f t="shared" si="98"/>
        <v>68881.93545664163</v>
      </c>
      <c r="AF109" s="83">
        <f t="shared" si="98"/>
        <v>185434.26665554175</v>
      </c>
      <c r="AG109" s="17"/>
      <c r="AH109" s="84" t="s">
        <v>205</v>
      </c>
      <c r="AI109" s="85" t="s">
        <v>45</v>
      </c>
      <c r="AK109" s="42"/>
      <c r="AL109" s="42">
        <f t="shared" si="94"/>
        <v>0</v>
      </c>
      <c r="CU109" s="10"/>
      <c r="DB109" s="59">
        <f t="shared" si="95"/>
        <v>0</v>
      </c>
      <c r="DC109" s="12"/>
      <c r="DU109" s="10"/>
    </row>
    <row r="110" spans="2:125" ht="14.25" customHeight="1" thickBot="1" x14ac:dyDescent="0.25">
      <c r="B110" s="89">
        <v>8</v>
      </c>
      <c r="C110" s="90" t="s">
        <v>231</v>
      </c>
      <c r="D110" s="91"/>
      <c r="E110" s="91" t="s">
        <v>44</v>
      </c>
      <c r="F110" s="92">
        <v>0</v>
      </c>
      <c r="G110" s="93"/>
      <c r="H110" s="93"/>
      <c r="I110" s="93"/>
      <c r="J110" s="93"/>
      <c r="K110" s="93"/>
      <c r="L110" s="93"/>
      <c r="M110" s="93"/>
      <c r="N110" s="94">
        <v>12746.313701655999</v>
      </c>
      <c r="O110" s="93"/>
      <c r="P110" s="93"/>
      <c r="Q110" s="93"/>
      <c r="R110" s="93"/>
      <c r="S110" s="93"/>
      <c r="T110" s="93"/>
      <c r="U110" s="58"/>
      <c r="V110" s="58"/>
      <c r="W110" s="58"/>
      <c r="X110" s="58"/>
      <c r="Y110" s="58"/>
      <c r="Z110" s="58"/>
      <c r="AA110" s="58"/>
      <c r="AB110" s="58"/>
      <c r="AC110" s="58"/>
      <c r="AD110" s="58"/>
      <c r="AE110" s="58"/>
      <c r="AF110" s="58"/>
      <c r="AG110" s="40"/>
      <c r="AH110" s="109"/>
      <c r="AI110" s="95" t="s">
        <v>232</v>
      </c>
      <c r="AK110" s="42"/>
      <c r="AL110" s="42">
        <f xml:space="preserve"> IF( DB110 = 0, 0, AI110)</f>
        <v>0</v>
      </c>
      <c r="CU110" s="10"/>
      <c r="DB110" s="59">
        <f>IF(N110&gt;0.23*N109,1,0)</f>
        <v>0</v>
      </c>
      <c r="DC110" s="12"/>
      <c r="DU110" s="10"/>
    </row>
    <row r="111" spans="2:125" ht="14.25" customHeight="1" thickBot="1" x14ac:dyDescent="0.25">
      <c r="B111" s="40"/>
      <c r="C111" s="97"/>
      <c r="D111" s="32"/>
      <c r="E111" s="33"/>
      <c r="F111" s="33"/>
      <c r="G111" s="34"/>
      <c r="H111" s="32"/>
      <c r="I111" s="32"/>
      <c r="J111" s="32"/>
      <c r="K111" s="32"/>
      <c r="L111" s="32"/>
      <c r="M111" s="32"/>
      <c r="N111" s="34"/>
      <c r="O111" s="19"/>
      <c r="P111" s="32"/>
      <c r="Q111" s="32"/>
      <c r="R111" s="32"/>
      <c r="S111" s="32"/>
      <c r="T111" s="32"/>
      <c r="U111" s="32"/>
      <c r="V111" s="32"/>
      <c r="W111" s="32"/>
      <c r="X111" s="32"/>
      <c r="Y111" s="32"/>
      <c r="Z111" s="32"/>
      <c r="AA111" s="32"/>
      <c r="AB111" s="32"/>
      <c r="AC111" s="32"/>
      <c r="AD111" s="32"/>
      <c r="AE111" s="32"/>
      <c r="AF111" s="32"/>
      <c r="AG111" s="19"/>
      <c r="AH111" s="98"/>
      <c r="AI111" s="98"/>
      <c r="AK111" s="42"/>
      <c r="AL111" s="43"/>
      <c r="CU111" s="10"/>
      <c r="DB111" s="60"/>
      <c r="DC111" s="12"/>
      <c r="DU111" s="10"/>
    </row>
    <row r="112" spans="2:125" ht="14.25" customHeight="1" thickBot="1" x14ac:dyDescent="0.25">
      <c r="B112" s="37" t="s">
        <v>436</v>
      </c>
      <c r="C112" s="38" t="s">
        <v>437</v>
      </c>
      <c r="D112" s="13"/>
      <c r="E112" s="39"/>
      <c r="F112" s="13"/>
      <c r="G112" s="13"/>
      <c r="H112" s="13"/>
      <c r="I112" s="13"/>
      <c r="J112" s="13"/>
      <c r="K112" s="13"/>
      <c r="L112" s="13"/>
      <c r="M112" s="13"/>
      <c r="N112" s="13"/>
      <c r="O112" s="13"/>
      <c r="P112" s="40"/>
      <c r="Q112" s="40"/>
      <c r="R112" s="40"/>
      <c r="S112" s="40"/>
      <c r="T112" s="40"/>
      <c r="U112" s="41"/>
      <c r="V112" s="41"/>
      <c r="W112" s="41"/>
      <c r="X112" s="41"/>
      <c r="Y112" s="41"/>
      <c r="Z112" s="41"/>
      <c r="AA112" s="41"/>
      <c r="AB112" s="41"/>
      <c r="AC112" s="41"/>
      <c r="AD112" s="41"/>
      <c r="AE112" s="41"/>
      <c r="AF112" s="41"/>
      <c r="AG112" s="17"/>
      <c r="AH112" s="102"/>
      <c r="AI112" s="102"/>
      <c r="AK112" s="42"/>
      <c r="AL112" s="43"/>
      <c r="CU112" s="10"/>
      <c r="DC112" s="12"/>
      <c r="DU112" s="10"/>
    </row>
    <row r="113" spans="2:125" ht="14.25" customHeight="1" x14ac:dyDescent="0.2">
      <c r="B113" s="44">
        <v>9</v>
      </c>
      <c r="C113" s="45" t="s">
        <v>235</v>
      </c>
      <c r="D113" s="46"/>
      <c r="E113" s="46" t="s">
        <v>236</v>
      </c>
      <c r="F113" s="47">
        <v>0</v>
      </c>
      <c r="G113" s="48">
        <v>21</v>
      </c>
      <c r="H113" s="49">
        <v>27</v>
      </c>
      <c r="I113" s="49">
        <v>96</v>
      </c>
      <c r="J113" s="49">
        <v>4</v>
      </c>
      <c r="K113" s="49">
        <v>2</v>
      </c>
      <c r="L113" s="49">
        <v>11</v>
      </c>
      <c r="M113" s="49">
        <v>1</v>
      </c>
      <c r="N113" s="50">
        <f t="shared" ref="N113:N119" si="99">SUM(G113:M113)</f>
        <v>162</v>
      </c>
      <c r="O113" s="93"/>
      <c r="P113" s="48">
        <v>0</v>
      </c>
      <c r="Q113" s="49">
        <v>0</v>
      </c>
      <c r="R113" s="49">
        <v>0</v>
      </c>
      <c r="S113" s="49">
        <v>162</v>
      </c>
      <c r="T113" s="50">
        <f t="shared" ref="T113:T118" si="100">+SUM(P113:S113)</f>
        <v>162</v>
      </c>
      <c r="U113" s="48">
        <v>0</v>
      </c>
      <c r="V113" s="49">
        <v>0</v>
      </c>
      <c r="W113" s="49">
        <v>20</v>
      </c>
      <c r="X113" s="49">
        <v>28</v>
      </c>
      <c r="Y113" s="49">
        <v>114</v>
      </c>
      <c r="Z113" s="52">
        <f t="shared" ref="Z113:Z118" si="101">+SUM(U113:Y113)</f>
        <v>162</v>
      </c>
      <c r="AA113" s="48">
        <v>0</v>
      </c>
      <c r="AB113" s="49">
        <v>0</v>
      </c>
      <c r="AC113" s="49">
        <v>10</v>
      </c>
      <c r="AD113" s="49">
        <v>23</v>
      </c>
      <c r="AE113" s="49">
        <v>129</v>
      </c>
      <c r="AF113" s="52">
        <f t="shared" ref="AF113:AF118" si="102">+SUM(AA113:AE113)</f>
        <v>162</v>
      </c>
      <c r="AG113" s="17"/>
      <c r="AH113" s="53"/>
      <c r="AI113" s="54" t="s">
        <v>45</v>
      </c>
      <c r="AK113" s="42">
        <f t="shared" ref="AK113:AK118" si="103" xml:space="preserve"> IF( SUM( BT113:CR113 ) = 0, 0, $BT$5 )</f>
        <v>0</v>
      </c>
      <c r="AL113" s="42">
        <f t="shared" ref="AL113:AL119" si="104" xml:space="preserve"> IF( DB113 = 0, 0, AI113)</f>
        <v>0</v>
      </c>
      <c r="BT113" s="59">
        <f>IF('[1]Validation flags'!$H$3=1,0, IF( ISNUMBER(G113), 0, 1 ))</f>
        <v>0</v>
      </c>
      <c r="BU113" s="59">
        <f>IF('[1]Validation flags'!$H$3=1,0, IF( ISNUMBER(H113), 0, 1 ))</f>
        <v>0</v>
      </c>
      <c r="BV113" s="59">
        <f>IF('[1]Validation flags'!$H$3=1,0, IF( ISNUMBER(I113), 0, 1 ))</f>
        <v>0</v>
      </c>
      <c r="BW113" s="59">
        <f>IF('[1]Validation flags'!$H$3=1,0, IF( ISNUMBER(J113), 0, 1 ))</f>
        <v>0</v>
      </c>
      <c r="BX113" s="59">
        <f>IF('[1]Validation flags'!$H$3=1,0, IF( ISNUMBER(K113), 0, 1 ))</f>
        <v>0</v>
      </c>
      <c r="BY113" s="59">
        <f>IF('[1]Validation flags'!$H$3=1,0, IF( ISNUMBER(L113), 0, 1 ))</f>
        <v>0</v>
      </c>
      <c r="BZ113" s="59">
        <f>IF('[1]Validation flags'!$H$3=1,0, IF( ISNUMBER(M113), 0, 1 ))</f>
        <v>0</v>
      </c>
      <c r="CA113" s="30"/>
      <c r="CB113" s="30"/>
      <c r="CC113" s="59">
        <f>IF('[1]Validation flags'!$H$3=1,0, IF( ISNUMBER(P113), 0, 1 ))</f>
        <v>0</v>
      </c>
      <c r="CD113" s="59">
        <f>IF('[1]Validation flags'!$H$3=1,0, IF( ISNUMBER(Q113), 0, 1 ))</f>
        <v>0</v>
      </c>
      <c r="CE113" s="59">
        <f>IF('[1]Validation flags'!$H$3=1,0, IF( ISNUMBER(R113), 0, 1 ))</f>
        <v>0</v>
      </c>
      <c r="CF113" s="59">
        <f>IF('[1]Validation flags'!$H$3=1,0, IF( ISNUMBER(S113), 0, 1 ))</f>
        <v>0</v>
      </c>
      <c r="CG113" s="30"/>
      <c r="CH113" s="59">
        <f>IF('[1]Validation flags'!$H$3=1,0, IF( ISNUMBER(U113), 0, 1 ))</f>
        <v>0</v>
      </c>
      <c r="CI113" s="59">
        <f>IF('[1]Validation flags'!$H$3=1,0, IF( ISNUMBER(V113), 0, 1 ))</f>
        <v>0</v>
      </c>
      <c r="CJ113" s="59">
        <f>IF('[1]Validation flags'!$H$3=1,0, IF( ISNUMBER(W113), 0, 1 ))</f>
        <v>0</v>
      </c>
      <c r="CK113" s="59">
        <f>IF('[1]Validation flags'!$H$3=1,0, IF( ISNUMBER(X113), 0, 1 ))</f>
        <v>0</v>
      </c>
      <c r="CL113" s="59">
        <f>IF('[1]Validation flags'!$H$3=1,0, IF( ISNUMBER(Y113), 0, 1 ))</f>
        <v>0</v>
      </c>
      <c r="CM113" s="30"/>
      <c r="CN113" s="59">
        <f>IF('[1]Validation flags'!$H$3=1,0, IF( ISNUMBER(AA113), 0, 1 ))</f>
        <v>0</v>
      </c>
      <c r="CO113" s="59">
        <f>IF('[1]Validation flags'!$H$3=1,0, IF( ISNUMBER(AB113), 0, 1 ))</f>
        <v>0</v>
      </c>
      <c r="CP113" s="59">
        <f>IF('[1]Validation flags'!$H$3=1,0, IF( ISNUMBER(AC113), 0, 1 ))</f>
        <v>0</v>
      </c>
      <c r="CQ113" s="59">
        <f>IF('[1]Validation flags'!$H$3=1,0, IF( ISNUMBER(AD113), 0, 1 ))</f>
        <v>0</v>
      </c>
      <c r="CR113" s="59">
        <f>IF('[1]Validation flags'!$H$3=1,0, IF( ISNUMBER(AE113), 0, 1 ))</f>
        <v>0</v>
      </c>
      <c r="CU113" s="10"/>
      <c r="CV113" s="60"/>
      <c r="CW113" s="60"/>
      <c r="CX113" s="60"/>
      <c r="CY113" s="60"/>
      <c r="CZ113" s="60"/>
      <c r="DA113" s="60"/>
      <c r="DB113" s="59">
        <f t="shared" ref="DB113:DB119" si="105">IF(AND(N113=AF113,Z113=AF113,T113=AF113),0,1)</f>
        <v>0</v>
      </c>
      <c r="DC113" s="30"/>
      <c r="DD113" s="60"/>
      <c r="DE113" s="60"/>
      <c r="DF113" s="60"/>
      <c r="DG113" s="60"/>
      <c r="DH113" s="60"/>
      <c r="DI113" s="60"/>
      <c r="DJ113" s="60"/>
      <c r="DK113" s="60"/>
      <c r="DL113" s="60"/>
      <c r="DM113" s="60"/>
      <c r="DN113" s="60"/>
      <c r="DO113" s="60"/>
      <c r="DP113" s="60"/>
      <c r="DQ113" s="60"/>
      <c r="DR113" s="60"/>
      <c r="DS113" s="60"/>
      <c r="DT113" s="60"/>
      <c r="DU113" s="10"/>
    </row>
    <row r="114" spans="2:125" ht="14.25" customHeight="1" x14ac:dyDescent="0.2">
      <c r="B114" s="61">
        <v>10</v>
      </c>
      <c r="C114" s="62" t="s">
        <v>262</v>
      </c>
      <c r="D114" s="63"/>
      <c r="E114" s="63" t="s">
        <v>236</v>
      </c>
      <c r="F114" s="64">
        <v>0</v>
      </c>
      <c r="G114" s="65">
        <v>0</v>
      </c>
      <c r="H114" s="65">
        <v>0</v>
      </c>
      <c r="I114" s="65">
        <v>18</v>
      </c>
      <c r="J114" s="65">
        <v>1</v>
      </c>
      <c r="K114" s="65">
        <v>0</v>
      </c>
      <c r="L114" s="65">
        <v>5</v>
      </c>
      <c r="M114" s="65">
        <v>4</v>
      </c>
      <c r="N114" s="66">
        <f t="shared" si="99"/>
        <v>28</v>
      </c>
      <c r="O114" s="93"/>
      <c r="P114" s="67">
        <v>0</v>
      </c>
      <c r="Q114" s="65">
        <v>0</v>
      </c>
      <c r="R114" s="65">
        <v>3</v>
      </c>
      <c r="S114" s="65">
        <v>25</v>
      </c>
      <c r="T114" s="66">
        <f t="shared" si="100"/>
        <v>28</v>
      </c>
      <c r="U114" s="67">
        <v>0</v>
      </c>
      <c r="V114" s="65">
        <v>0</v>
      </c>
      <c r="W114" s="65">
        <v>9</v>
      </c>
      <c r="X114" s="65">
        <v>19</v>
      </c>
      <c r="Y114" s="65">
        <v>0</v>
      </c>
      <c r="Z114" s="68">
        <f t="shared" si="101"/>
        <v>28</v>
      </c>
      <c r="AA114" s="67">
        <v>0</v>
      </c>
      <c r="AB114" s="65">
        <v>0</v>
      </c>
      <c r="AC114" s="65">
        <v>14</v>
      </c>
      <c r="AD114" s="65">
        <v>13</v>
      </c>
      <c r="AE114" s="65">
        <v>1</v>
      </c>
      <c r="AF114" s="68">
        <f t="shared" si="102"/>
        <v>28</v>
      </c>
      <c r="AG114" s="17"/>
      <c r="AH114" s="69"/>
      <c r="AI114" s="70" t="s">
        <v>45</v>
      </c>
      <c r="AK114" s="42">
        <f t="shared" si="103"/>
        <v>0</v>
      </c>
      <c r="AL114" s="42">
        <f t="shared" si="104"/>
        <v>0</v>
      </c>
      <c r="BT114" s="59">
        <f>IF('[1]Validation flags'!$H$3=1,0, IF( ISNUMBER(G114), 0, 1 ))</f>
        <v>0</v>
      </c>
      <c r="BU114" s="59">
        <f>IF('[1]Validation flags'!$H$3=1,0, IF( ISNUMBER(H114), 0, 1 ))</f>
        <v>0</v>
      </c>
      <c r="BV114" s="59">
        <f>IF('[1]Validation flags'!$H$3=1,0, IF( ISNUMBER(I114), 0, 1 ))</f>
        <v>0</v>
      </c>
      <c r="BW114" s="59">
        <f>IF('[1]Validation flags'!$H$3=1,0, IF( ISNUMBER(J114), 0, 1 ))</f>
        <v>0</v>
      </c>
      <c r="BX114" s="59">
        <f>IF('[1]Validation flags'!$H$3=1,0, IF( ISNUMBER(K114), 0, 1 ))</f>
        <v>0</v>
      </c>
      <c r="BY114" s="59">
        <f>IF('[1]Validation flags'!$H$3=1,0, IF( ISNUMBER(L114), 0, 1 ))</f>
        <v>0</v>
      </c>
      <c r="BZ114" s="59">
        <f>IF('[1]Validation flags'!$H$3=1,0, IF( ISNUMBER(M114), 0, 1 ))</f>
        <v>0</v>
      </c>
      <c r="CA114" s="30"/>
      <c r="CB114" s="30"/>
      <c r="CC114" s="59">
        <f>IF('[1]Validation flags'!$H$3=1,0, IF( ISNUMBER(P114), 0, 1 ))</f>
        <v>0</v>
      </c>
      <c r="CD114" s="59">
        <f>IF('[1]Validation flags'!$H$3=1,0, IF( ISNUMBER(Q114), 0, 1 ))</f>
        <v>0</v>
      </c>
      <c r="CE114" s="59">
        <f>IF('[1]Validation flags'!$H$3=1,0, IF( ISNUMBER(R114), 0, 1 ))</f>
        <v>0</v>
      </c>
      <c r="CF114" s="59">
        <f>IF('[1]Validation flags'!$H$3=1,0, IF( ISNUMBER(S114), 0, 1 ))</f>
        <v>0</v>
      </c>
      <c r="CG114" s="30"/>
      <c r="CH114" s="59">
        <f>IF('[1]Validation flags'!$H$3=1,0, IF( ISNUMBER(U114), 0, 1 ))</f>
        <v>0</v>
      </c>
      <c r="CI114" s="59">
        <f>IF('[1]Validation flags'!$H$3=1,0, IF( ISNUMBER(V114), 0, 1 ))</f>
        <v>0</v>
      </c>
      <c r="CJ114" s="59">
        <f>IF('[1]Validation flags'!$H$3=1,0, IF( ISNUMBER(W114), 0, 1 ))</f>
        <v>0</v>
      </c>
      <c r="CK114" s="59">
        <f>IF('[1]Validation flags'!$H$3=1,0, IF( ISNUMBER(X114), 0, 1 ))</f>
        <v>0</v>
      </c>
      <c r="CL114" s="59">
        <f>IF('[1]Validation flags'!$H$3=1,0, IF( ISNUMBER(Y114), 0, 1 ))</f>
        <v>0</v>
      </c>
      <c r="CM114" s="30"/>
      <c r="CN114" s="59">
        <f>IF('[1]Validation flags'!$H$3=1,0, IF( ISNUMBER(AA114), 0, 1 ))</f>
        <v>0</v>
      </c>
      <c r="CO114" s="59">
        <f>IF('[1]Validation flags'!$H$3=1,0, IF( ISNUMBER(AB114), 0, 1 ))</f>
        <v>0</v>
      </c>
      <c r="CP114" s="59">
        <f>IF('[1]Validation flags'!$H$3=1,0, IF( ISNUMBER(AC114), 0, 1 ))</f>
        <v>0</v>
      </c>
      <c r="CQ114" s="59">
        <f>IF('[1]Validation flags'!$H$3=1,0, IF( ISNUMBER(AD114), 0, 1 ))</f>
        <v>0</v>
      </c>
      <c r="CR114" s="59">
        <f>IF('[1]Validation flags'!$H$3=1,0, IF( ISNUMBER(AE114), 0, 1 ))</f>
        <v>0</v>
      </c>
      <c r="CU114" s="10"/>
      <c r="CV114" s="60"/>
      <c r="CW114" s="60"/>
      <c r="CX114" s="60"/>
      <c r="CY114" s="60"/>
      <c r="CZ114" s="60"/>
      <c r="DA114" s="60"/>
      <c r="DB114" s="59">
        <f t="shared" si="105"/>
        <v>0</v>
      </c>
      <c r="DC114" s="30"/>
      <c r="DD114" s="60"/>
      <c r="DE114" s="60"/>
      <c r="DF114" s="60"/>
      <c r="DG114" s="60"/>
      <c r="DH114" s="60"/>
      <c r="DI114" s="60"/>
      <c r="DJ114" s="60"/>
      <c r="DK114" s="60"/>
      <c r="DL114" s="60"/>
      <c r="DM114" s="60"/>
      <c r="DN114" s="60"/>
      <c r="DO114" s="60"/>
      <c r="DP114" s="60"/>
      <c r="DQ114" s="60"/>
      <c r="DR114" s="60"/>
      <c r="DS114" s="60"/>
      <c r="DT114" s="60"/>
      <c r="DU114" s="10"/>
    </row>
    <row r="115" spans="2:125" ht="14.25" customHeight="1" x14ac:dyDescent="0.2">
      <c r="B115" s="61">
        <v>11</v>
      </c>
      <c r="C115" s="62" t="s">
        <v>288</v>
      </c>
      <c r="D115" s="63"/>
      <c r="E115" s="63" t="s">
        <v>236</v>
      </c>
      <c r="F115" s="64">
        <v>0</v>
      </c>
      <c r="G115" s="65">
        <v>0</v>
      </c>
      <c r="H115" s="65">
        <v>7</v>
      </c>
      <c r="I115" s="65">
        <v>42</v>
      </c>
      <c r="J115" s="65">
        <v>2</v>
      </c>
      <c r="K115" s="65">
        <v>1</v>
      </c>
      <c r="L115" s="65">
        <v>23</v>
      </c>
      <c r="M115" s="65">
        <v>23</v>
      </c>
      <c r="N115" s="66">
        <f t="shared" si="99"/>
        <v>98</v>
      </c>
      <c r="O115" s="93"/>
      <c r="P115" s="67">
        <v>0</v>
      </c>
      <c r="Q115" s="65">
        <v>11</v>
      </c>
      <c r="R115" s="65">
        <v>6</v>
      </c>
      <c r="S115" s="65">
        <v>81</v>
      </c>
      <c r="T115" s="66">
        <f t="shared" si="100"/>
        <v>98</v>
      </c>
      <c r="U115" s="67">
        <v>0</v>
      </c>
      <c r="V115" s="65">
        <v>3</v>
      </c>
      <c r="W115" s="65">
        <v>51</v>
      </c>
      <c r="X115" s="65">
        <v>44</v>
      </c>
      <c r="Y115" s="65">
        <v>0</v>
      </c>
      <c r="Z115" s="68">
        <f t="shared" si="101"/>
        <v>98</v>
      </c>
      <c r="AA115" s="67">
        <v>0</v>
      </c>
      <c r="AB115" s="65">
        <v>4</v>
      </c>
      <c r="AC115" s="65">
        <v>46</v>
      </c>
      <c r="AD115" s="65">
        <v>45</v>
      </c>
      <c r="AE115" s="65">
        <v>3</v>
      </c>
      <c r="AF115" s="68">
        <f t="shared" si="102"/>
        <v>98</v>
      </c>
      <c r="AG115" s="17"/>
      <c r="AH115" s="69"/>
      <c r="AI115" s="70" t="s">
        <v>45</v>
      </c>
      <c r="AK115" s="42">
        <f t="shared" si="103"/>
        <v>0</v>
      </c>
      <c r="AL115" s="42">
        <f t="shared" si="104"/>
        <v>0</v>
      </c>
      <c r="BT115" s="59">
        <f>IF('[1]Validation flags'!$H$3=1,0, IF( ISNUMBER(G115), 0, 1 ))</f>
        <v>0</v>
      </c>
      <c r="BU115" s="59">
        <f>IF('[1]Validation flags'!$H$3=1,0, IF( ISNUMBER(H115), 0, 1 ))</f>
        <v>0</v>
      </c>
      <c r="BV115" s="59">
        <f>IF('[1]Validation flags'!$H$3=1,0, IF( ISNUMBER(I115), 0, 1 ))</f>
        <v>0</v>
      </c>
      <c r="BW115" s="59">
        <f>IF('[1]Validation flags'!$H$3=1,0, IF( ISNUMBER(J115), 0, 1 ))</f>
        <v>0</v>
      </c>
      <c r="BX115" s="59">
        <f>IF('[1]Validation flags'!$H$3=1,0, IF( ISNUMBER(K115), 0, 1 ))</f>
        <v>0</v>
      </c>
      <c r="BY115" s="59">
        <f>IF('[1]Validation flags'!$H$3=1,0, IF( ISNUMBER(L115), 0, 1 ))</f>
        <v>0</v>
      </c>
      <c r="BZ115" s="59">
        <f>IF('[1]Validation flags'!$H$3=1,0, IF( ISNUMBER(M115), 0, 1 ))</f>
        <v>0</v>
      </c>
      <c r="CA115" s="30"/>
      <c r="CB115" s="30"/>
      <c r="CC115" s="59">
        <f>IF('[1]Validation flags'!$H$3=1,0, IF( ISNUMBER(P115), 0, 1 ))</f>
        <v>0</v>
      </c>
      <c r="CD115" s="59">
        <f>IF('[1]Validation flags'!$H$3=1,0, IF( ISNUMBER(Q115), 0, 1 ))</f>
        <v>0</v>
      </c>
      <c r="CE115" s="59">
        <f>IF('[1]Validation flags'!$H$3=1,0, IF( ISNUMBER(R115), 0, 1 ))</f>
        <v>0</v>
      </c>
      <c r="CF115" s="59">
        <f>IF('[1]Validation flags'!$H$3=1,0, IF( ISNUMBER(S115), 0, 1 ))</f>
        <v>0</v>
      </c>
      <c r="CG115" s="30"/>
      <c r="CH115" s="59">
        <f>IF('[1]Validation flags'!$H$3=1,0, IF( ISNUMBER(U115), 0, 1 ))</f>
        <v>0</v>
      </c>
      <c r="CI115" s="59">
        <f>IF('[1]Validation flags'!$H$3=1,0, IF( ISNUMBER(V115), 0, 1 ))</f>
        <v>0</v>
      </c>
      <c r="CJ115" s="59">
        <f>IF('[1]Validation flags'!$H$3=1,0, IF( ISNUMBER(W115), 0, 1 ))</f>
        <v>0</v>
      </c>
      <c r="CK115" s="59">
        <f>IF('[1]Validation flags'!$H$3=1,0, IF( ISNUMBER(X115), 0, 1 ))</f>
        <v>0</v>
      </c>
      <c r="CL115" s="59">
        <f>IF('[1]Validation flags'!$H$3=1,0, IF( ISNUMBER(Y115), 0, 1 ))</f>
        <v>0</v>
      </c>
      <c r="CM115" s="30"/>
      <c r="CN115" s="59">
        <f>IF('[1]Validation flags'!$H$3=1,0, IF( ISNUMBER(AA115), 0, 1 ))</f>
        <v>0</v>
      </c>
      <c r="CO115" s="59">
        <f>IF('[1]Validation flags'!$H$3=1,0, IF( ISNUMBER(AB115), 0, 1 ))</f>
        <v>0</v>
      </c>
      <c r="CP115" s="59">
        <f>IF('[1]Validation flags'!$H$3=1,0, IF( ISNUMBER(AC115), 0, 1 ))</f>
        <v>0</v>
      </c>
      <c r="CQ115" s="59">
        <f>IF('[1]Validation flags'!$H$3=1,0, IF( ISNUMBER(AD115), 0, 1 ))</f>
        <v>0</v>
      </c>
      <c r="CR115" s="59">
        <f>IF('[1]Validation flags'!$H$3=1,0, IF( ISNUMBER(AE115), 0, 1 ))</f>
        <v>0</v>
      </c>
      <c r="CU115" s="10"/>
      <c r="CV115" s="60"/>
      <c r="CW115" s="60"/>
      <c r="CX115" s="60"/>
      <c r="CY115" s="60"/>
      <c r="CZ115" s="60"/>
      <c r="DA115" s="60"/>
      <c r="DB115" s="59">
        <f t="shared" si="105"/>
        <v>0</v>
      </c>
      <c r="DC115" s="30"/>
      <c r="DD115" s="60"/>
      <c r="DE115" s="60"/>
      <c r="DF115" s="60"/>
      <c r="DG115" s="60"/>
      <c r="DH115" s="60"/>
      <c r="DI115" s="60"/>
      <c r="DJ115" s="60"/>
      <c r="DK115" s="60"/>
      <c r="DL115" s="60"/>
      <c r="DM115" s="60"/>
      <c r="DN115" s="60"/>
      <c r="DO115" s="60"/>
      <c r="DP115" s="60"/>
      <c r="DQ115" s="60"/>
      <c r="DR115" s="60"/>
      <c r="DS115" s="60"/>
      <c r="DT115" s="60"/>
      <c r="DU115" s="10"/>
    </row>
    <row r="116" spans="2:125" ht="14.25" customHeight="1" x14ac:dyDescent="0.2">
      <c r="B116" s="61">
        <v>12</v>
      </c>
      <c r="C116" s="62" t="s">
        <v>314</v>
      </c>
      <c r="D116" s="63"/>
      <c r="E116" s="63" t="s">
        <v>236</v>
      </c>
      <c r="F116" s="64">
        <v>0</v>
      </c>
      <c r="G116" s="65">
        <v>0</v>
      </c>
      <c r="H116" s="65">
        <v>7</v>
      </c>
      <c r="I116" s="65">
        <v>20</v>
      </c>
      <c r="J116" s="65">
        <v>1</v>
      </c>
      <c r="K116" s="65">
        <v>6</v>
      </c>
      <c r="L116" s="65">
        <v>10</v>
      </c>
      <c r="M116" s="65">
        <v>18</v>
      </c>
      <c r="N116" s="66">
        <f t="shared" si="99"/>
        <v>62</v>
      </c>
      <c r="O116" s="93"/>
      <c r="P116" s="67">
        <v>2</v>
      </c>
      <c r="Q116" s="65">
        <v>10</v>
      </c>
      <c r="R116" s="65">
        <v>7</v>
      </c>
      <c r="S116" s="65">
        <v>43</v>
      </c>
      <c r="T116" s="66">
        <f t="shared" si="100"/>
        <v>62</v>
      </c>
      <c r="U116" s="67">
        <v>0</v>
      </c>
      <c r="V116" s="65">
        <v>2</v>
      </c>
      <c r="W116" s="65">
        <v>28</v>
      </c>
      <c r="X116" s="65">
        <v>32</v>
      </c>
      <c r="Y116" s="65">
        <v>0</v>
      </c>
      <c r="Z116" s="68">
        <f t="shared" si="101"/>
        <v>62</v>
      </c>
      <c r="AA116" s="67">
        <v>0</v>
      </c>
      <c r="AB116" s="65">
        <v>0</v>
      </c>
      <c r="AC116" s="65">
        <v>39</v>
      </c>
      <c r="AD116" s="65">
        <v>20</v>
      </c>
      <c r="AE116" s="65">
        <v>3</v>
      </c>
      <c r="AF116" s="68">
        <f t="shared" si="102"/>
        <v>62</v>
      </c>
      <c r="AG116" s="17"/>
      <c r="AH116" s="69"/>
      <c r="AI116" s="70" t="s">
        <v>45</v>
      </c>
      <c r="AK116" s="42">
        <f t="shared" si="103"/>
        <v>0</v>
      </c>
      <c r="AL116" s="42">
        <f t="shared" si="104"/>
        <v>0</v>
      </c>
      <c r="BT116" s="59">
        <f>IF('[1]Validation flags'!$H$3=1,0, IF( ISNUMBER(G116), 0, 1 ))</f>
        <v>0</v>
      </c>
      <c r="BU116" s="59">
        <f>IF('[1]Validation flags'!$H$3=1,0, IF( ISNUMBER(H116), 0, 1 ))</f>
        <v>0</v>
      </c>
      <c r="BV116" s="59">
        <f>IF('[1]Validation flags'!$H$3=1,0, IF( ISNUMBER(I116), 0, 1 ))</f>
        <v>0</v>
      </c>
      <c r="BW116" s="59">
        <f>IF('[1]Validation flags'!$H$3=1,0, IF( ISNUMBER(J116), 0, 1 ))</f>
        <v>0</v>
      </c>
      <c r="BX116" s="59">
        <f>IF('[1]Validation flags'!$H$3=1,0, IF( ISNUMBER(K116), 0, 1 ))</f>
        <v>0</v>
      </c>
      <c r="BY116" s="59">
        <f>IF('[1]Validation flags'!$H$3=1,0, IF( ISNUMBER(L116), 0, 1 ))</f>
        <v>0</v>
      </c>
      <c r="BZ116" s="59">
        <f>IF('[1]Validation flags'!$H$3=1,0, IF( ISNUMBER(M116), 0, 1 ))</f>
        <v>0</v>
      </c>
      <c r="CA116" s="30"/>
      <c r="CB116" s="30"/>
      <c r="CC116" s="59">
        <f>IF('[1]Validation flags'!$H$3=1,0, IF( ISNUMBER(P116), 0, 1 ))</f>
        <v>0</v>
      </c>
      <c r="CD116" s="59">
        <f>IF('[1]Validation flags'!$H$3=1,0, IF( ISNUMBER(Q116), 0, 1 ))</f>
        <v>0</v>
      </c>
      <c r="CE116" s="59">
        <f>IF('[1]Validation flags'!$H$3=1,0, IF( ISNUMBER(R116), 0, 1 ))</f>
        <v>0</v>
      </c>
      <c r="CF116" s="59">
        <f>IF('[1]Validation flags'!$H$3=1,0, IF( ISNUMBER(S116), 0, 1 ))</f>
        <v>0</v>
      </c>
      <c r="CG116" s="30"/>
      <c r="CH116" s="59">
        <f>IF('[1]Validation flags'!$H$3=1,0, IF( ISNUMBER(U116), 0, 1 ))</f>
        <v>0</v>
      </c>
      <c r="CI116" s="59">
        <f>IF('[1]Validation flags'!$H$3=1,0, IF( ISNUMBER(V116), 0, 1 ))</f>
        <v>0</v>
      </c>
      <c r="CJ116" s="59">
        <f>IF('[1]Validation flags'!$H$3=1,0, IF( ISNUMBER(W116), 0, 1 ))</f>
        <v>0</v>
      </c>
      <c r="CK116" s="59">
        <f>IF('[1]Validation flags'!$H$3=1,0, IF( ISNUMBER(X116), 0, 1 ))</f>
        <v>0</v>
      </c>
      <c r="CL116" s="59">
        <f>IF('[1]Validation flags'!$H$3=1,0, IF( ISNUMBER(Y116), 0, 1 ))</f>
        <v>0</v>
      </c>
      <c r="CM116" s="30"/>
      <c r="CN116" s="59">
        <f>IF('[1]Validation flags'!$H$3=1,0, IF( ISNUMBER(AA116), 0, 1 ))</f>
        <v>0</v>
      </c>
      <c r="CO116" s="59">
        <f>IF('[1]Validation flags'!$H$3=1,0, IF( ISNUMBER(AB116), 0, 1 ))</f>
        <v>0</v>
      </c>
      <c r="CP116" s="59">
        <f>IF('[1]Validation flags'!$H$3=1,0, IF( ISNUMBER(AC116), 0, 1 ))</f>
        <v>0</v>
      </c>
      <c r="CQ116" s="59">
        <f>IF('[1]Validation flags'!$H$3=1,0, IF( ISNUMBER(AD116), 0, 1 ))</f>
        <v>0</v>
      </c>
      <c r="CR116" s="59">
        <f>IF('[1]Validation flags'!$H$3=1,0, IF( ISNUMBER(AE116), 0, 1 ))</f>
        <v>0</v>
      </c>
      <c r="CU116" s="10"/>
      <c r="CV116" s="60"/>
      <c r="CW116" s="60"/>
      <c r="CX116" s="60"/>
      <c r="CY116" s="60"/>
      <c r="CZ116" s="60"/>
      <c r="DA116" s="60"/>
      <c r="DB116" s="59">
        <f t="shared" si="105"/>
        <v>0</v>
      </c>
      <c r="DC116" s="30"/>
      <c r="DD116" s="60"/>
      <c r="DE116" s="60"/>
      <c r="DF116" s="60"/>
      <c r="DG116" s="60"/>
      <c r="DH116" s="60"/>
      <c r="DI116" s="60"/>
      <c r="DJ116" s="60"/>
      <c r="DK116" s="60"/>
      <c r="DL116" s="60"/>
      <c r="DM116" s="60"/>
      <c r="DN116" s="60"/>
      <c r="DO116" s="60"/>
      <c r="DP116" s="60"/>
      <c r="DQ116" s="60"/>
      <c r="DR116" s="60"/>
      <c r="DS116" s="60"/>
      <c r="DT116" s="60"/>
      <c r="DU116" s="10"/>
    </row>
    <row r="117" spans="2:125" ht="14.25" customHeight="1" x14ac:dyDescent="0.2">
      <c r="B117" s="74">
        <v>13</v>
      </c>
      <c r="C117" s="75" t="s">
        <v>340</v>
      </c>
      <c r="D117" s="76"/>
      <c r="E117" s="76" t="s">
        <v>236</v>
      </c>
      <c r="F117" s="77">
        <v>0</v>
      </c>
      <c r="G117" s="65">
        <v>0</v>
      </c>
      <c r="H117" s="65">
        <v>2</v>
      </c>
      <c r="I117" s="65">
        <v>1</v>
      </c>
      <c r="J117" s="65">
        <v>2</v>
      </c>
      <c r="K117" s="65">
        <v>7</v>
      </c>
      <c r="L117" s="65">
        <v>0</v>
      </c>
      <c r="M117" s="65">
        <v>15</v>
      </c>
      <c r="N117" s="66">
        <f t="shared" si="99"/>
        <v>27</v>
      </c>
      <c r="O117" s="93"/>
      <c r="P117" s="67">
        <v>2</v>
      </c>
      <c r="Q117" s="65">
        <v>7</v>
      </c>
      <c r="R117" s="65">
        <v>10</v>
      </c>
      <c r="S117" s="65">
        <v>8</v>
      </c>
      <c r="T117" s="66">
        <f t="shared" si="100"/>
        <v>27</v>
      </c>
      <c r="U117" s="67">
        <v>0</v>
      </c>
      <c r="V117" s="65">
        <v>1</v>
      </c>
      <c r="W117" s="65">
        <v>14</v>
      </c>
      <c r="X117" s="65">
        <v>12</v>
      </c>
      <c r="Y117" s="65">
        <v>0</v>
      </c>
      <c r="Z117" s="68">
        <f t="shared" si="101"/>
        <v>27</v>
      </c>
      <c r="AA117" s="67">
        <v>0</v>
      </c>
      <c r="AB117" s="65">
        <v>4</v>
      </c>
      <c r="AC117" s="65">
        <v>11</v>
      </c>
      <c r="AD117" s="65">
        <v>9</v>
      </c>
      <c r="AE117" s="65">
        <v>3</v>
      </c>
      <c r="AF117" s="68">
        <f t="shared" si="102"/>
        <v>27</v>
      </c>
      <c r="AG117" s="17"/>
      <c r="AH117" s="69"/>
      <c r="AI117" s="70" t="s">
        <v>45</v>
      </c>
      <c r="AK117" s="42">
        <f t="shared" si="103"/>
        <v>0</v>
      </c>
      <c r="AL117" s="42">
        <f t="shared" si="104"/>
        <v>0</v>
      </c>
      <c r="BT117" s="59">
        <f>IF('[1]Validation flags'!$H$3=1,0, IF( ISNUMBER(G117), 0, 1 ))</f>
        <v>0</v>
      </c>
      <c r="BU117" s="59">
        <f>IF('[1]Validation flags'!$H$3=1,0, IF( ISNUMBER(H117), 0, 1 ))</f>
        <v>0</v>
      </c>
      <c r="BV117" s="59">
        <f>IF('[1]Validation flags'!$H$3=1,0, IF( ISNUMBER(I117), 0, 1 ))</f>
        <v>0</v>
      </c>
      <c r="BW117" s="59">
        <f>IF('[1]Validation flags'!$H$3=1,0, IF( ISNUMBER(J117), 0, 1 ))</f>
        <v>0</v>
      </c>
      <c r="BX117" s="59">
        <f>IF('[1]Validation flags'!$H$3=1,0, IF( ISNUMBER(K117), 0, 1 ))</f>
        <v>0</v>
      </c>
      <c r="BY117" s="59">
        <f>IF('[1]Validation flags'!$H$3=1,0, IF( ISNUMBER(L117), 0, 1 ))</f>
        <v>0</v>
      </c>
      <c r="BZ117" s="59">
        <f>IF('[1]Validation flags'!$H$3=1,0, IF( ISNUMBER(M117), 0, 1 ))</f>
        <v>0</v>
      </c>
      <c r="CA117" s="30"/>
      <c r="CB117" s="30"/>
      <c r="CC117" s="59">
        <f>IF('[1]Validation flags'!$H$3=1,0, IF( ISNUMBER(P117), 0, 1 ))</f>
        <v>0</v>
      </c>
      <c r="CD117" s="59">
        <f>IF('[1]Validation flags'!$H$3=1,0, IF( ISNUMBER(Q117), 0, 1 ))</f>
        <v>0</v>
      </c>
      <c r="CE117" s="59">
        <f>IF('[1]Validation flags'!$H$3=1,0, IF( ISNUMBER(R117), 0, 1 ))</f>
        <v>0</v>
      </c>
      <c r="CF117" s="59">
        <f>IF('[1]Validation flags'!$H$3=1,0, IF( ISNUMBER(S117), 0, 1 ))</f>
        <v>0</v>
      </c>
      <c r="CG117" s="30"/>
      <c r="CH117" s="59">
        <f>IF('[1]Validation flags'!$H$3=1,0, IF( ISNUMBER(U117), 0, 1 ))</f>
        <v>0</v>
      </c>
      <c r="CI117" s="59">
        <f>IF('[1]Validation flags'!$H$3=1,0, IF( ISNUMBER(V117), 0, 1 ))</f>
        <v>0</v>
      </c>
      <c r="CJ117" s="59">
        <f>IF('[1]Validation flags'!$H$3=1,0, IF( ISNUMBER(W117), 0, 1 ))</f>
        <v>0</v>
      </c>
      <c r="CK117" s="59">
        <f>IF('[1]Validation flags'!$H$3=1,0, IF( ISNUMBER(X117), 0, 1 ))</f>
        <v>0</v>
      </c>
      <c r="CL117" s="59">
        <f>IF('[1]Validation flags'!$H$3=1,0, IF( ISNUMBER(Y117), 0, 1 ))</f>
        <v>0</v>
      </c>
      <c r="CM117" s="30"/>
      <c r="CN117" s="59">
        <f>IF('[1]Validation flags'!$H$3=1,0, IF( ISNUMBER(AA117), 0, 1 ))</f>
        <v>0</v>
      </c>
      <c r="CO117" s="59">
        <f>IF('[1]Validation flags'!$H$3=1,0, IF( ISNUMBER(AB117), 0, 1 ))</f>
        <v>0</v>
      </c>
      <c r="CP117" s="59">
        <f>IF('[1]Validation flags'!$H$3=1,0, IF( ISNUMBER(AC117), 0, 1 ))</f>
        <v>0</v>
      </c>
      <c r="CQ117" s="59">
        <f>IF('[1]Validation flags'!$H$3=1,0, IF( ISNUMBER(AD117), 0, 1 ))</f>
        <v>0</v>
      </c>
      <c r="CR117" s="59">
        <f>IF('[1]Validation flags'!$H$3=1,0, IF( ISNUMBER(AE117), 0, 1 ))</f>
        <v>0</v>
      </c>
      <c r="CU117" s="10"/>
      <c r="CV117" s="60"/>
      <c r="CW117" s="60"/>
      <c r="CX117" s="60"/>
      <c r="CY117" s="60"/>
      <c r="CZ117" s="60"/>
      <c r="DA117" s="60"/>
      <c r="DB117" s="59">
        <f t="shared" si="105"/>
        <v>0</v>
      </c>
      <c r="DC117" s="30"/>
      <c r="DD117" s="60"/>
      <c r="DE117" s="60"/>
      <c r="DF117" s="60"/>
      <c r="DG117" s="60"/>
      <c r="DH117" s="60"/>
      <c r="DI117" s="60"/>
      <c r="DJ117" s="60"/>
      <c r="DK117" s="60"/>
      <c r="DL117" s="60"/>
      <c r="DM117" s="60"/>
      <c r="DN117" s="60"/>
      <c r="DO117" s="60"/>
      <c r="DP117" s="60"/>
      <c r="DQ117" s="60"/>
      <c r="DR117" s="60"/>
      <c r="DS117" s="60"/>
      <c r="DT117" s="60"/>
      <c r="DU117" s="10"/>
    </row>
    <row r="118" spans="2:125" ht="14.25" customHeight="1" x14ac:dyDescent="0.2">
      <c r="B118" s="61">
        <v>14</v>
      </c>
      <c r="C118" s="62" t="s">
        <v>366</v>
      </c>
      <c r="D118" s="63"/>
      <c r="E118" s="63" t="s">
        <v>236</v>
      </c>
      <c r="F118" s="64">
        <v>0</v>
      </c>
      <c r="G118" s="65">
        <v>0</v>
      </c>
      <c r="H118" s="65">
        <v>3</v>
      </c>
      <c r="I118" s="65">
        <v>1</v>
      </c>
      <c r="J118" s="65">
        <v>0</v>
      </c>
      <c r="K118" s="65">
        <v>10</v>
      </c>
      <c r="L118" s="65">
        <v>0</v>
      </c>
      <c r="M118" s="65">
        <v>9</v>
      </c>
      <c r="N118" s="66">
        <f t="shared" si="99"/>
        <v>23</v>
      </c>
      <c r="O118" s="93"/>
      <c r="P118" s="67">
        <v>0</v>
      </c>
      <c r="Q118" s="65">
        <v>6</v>
      </c>
      <c r="R118" s="65">
        <v>4</v>
      </c>
      <c r="S118" s="65">
        <v>13</v>
      </c>
      <c r="T118" s="66">
        <f t="shared" si="100"/>
        <v>23</v>
      </c>
      <c r="U118" s="67">
        <v>0</v>
      </c>
      <c r="V118" s="65">
        <v>0</v>
      </c>
      <c r="W118" s="65">
        <v>12</v>
      </c>
      <c r="X118" s="65">
        <v>11</v>
      </c>
      <c r="Y118" s="65">
        <v>0</v>
      </c>
      <c r="Z118" s="68">
        <f t="shared" si="101"/>
        <v>23</v>
      </c>
      <c r="AA118" s="67">
        <v>0</v>
      </c>
      <c r="AB118" s="65">
        <v>3</v>
      </c>
      <c r="AC118" s="65">
        <v>12</v>
      </c>
      <c r="AD118" s="65">
        <v>2</v>
      </c>
      <c r="AE118" s="65">
        <v>6</v>
      </c>
      <c r="AF118" s="68">
        <f t="shared" si="102"/>
        <v>23</v>
      </c>
      <c r="AG118" s="17"/>
      <c r="AH118" s="69"/>
      <c r="AI118" s="70" t="s">
        <v>45</v>
      </c>
      <c r="AK118" s="42">
        <f t="shared" si="103"/>
        <v>0</v>
      </c>
      <c r="AL118" s="42">
        <f t="shared" si="104"/>
        <v>0</v>
      </c>
      <c r="BT118" s="59">
        <f>IF('[1]Validation flags'!$H$3=1,0, IF( ISNUMBER(G118), 0, 1 ))</f>
        <v>0</v>
      </c>
      <c r="BU118" s="59">
        <f>IF('[1]Validation flags'!$H$3=1,0, IF( ISNUMBER(H118), 0, 1 ))</f>
        <v>0</v>
      </c>
      <c r="BV118" s="59">
        <f>IF('[1]Validation flags'!$H$3=1,0, IF( ISNUMBER(I118), 0, 1 ))</f>
        <v>0</v>
      </c>
      <c r="BW118" s="59">
        <f>IF('[1]Validation flags'!$H$3=1,0, IF( ISNUMBER(J118), 0, 1 ))</f>
        <v>0</v>
      </c>
      <c r="BX118" s="59">
        <f>IF('[1]Validation flags'!$H$3=1,0, IF( ISNUMBER(K118), 0, 1 ))</f>
        <v>0</v>
      </c>
      <c r="BY118" s="59">
        <f>IF('[1]Validation flags'!$H$3=1,0, IF( ISNUMBER(L118), 0, 1 ))</f>
        <v>0</v>
      </c>
      <c r="BZ118" s="59">
        <f>IF('[1]Validation flags'!$H$3=1,0, IF( ISNUMBER(M118), 0, 1 ))</f>
        <v>0</v>
      </c>
      <c r="CA118" s="30"/>
      <c r="CB118" s="30"/>
      <c r="CC118" s="59">
        <f>IF('[1]Validation flags'!$H$3=1,0, IF( ISNUMBER(P118), 0, 1 ))</f>
        <v>0</v>
      </c>
      <c r="CD118" s="59">
        <f>IF('[1]Validation flags'!$H$3=1,0, IF( ISNUMBER(Q118), 0, 1 ))</f>
        <v>0</v>
      </c>
      <c r="CE118" s="59">
        <f>IF('[1]Validation flags'!$H$3=1,0, IF( ISNUMBER(R118), 0, 1 ))</f>
        <v>0</v>
      </c>
      <c r="CF118" s="59">
        <f>IF('[1]Validation flags'!$H$3=1,0, IF( ISNUMBER(S118), 0, 1 ))</f>
        <v>0</v>
      </c>
      <c r="CG118" s="30"/>
      <c r="CH118" s="59">
        <f>IF('[1]Validation flags'!$H$3=1,0, IF( ISNUMBER(U118), 0, 1 ))</f>
        <v>0</v>
      </c>
      <c r="CI118" s="59">
        <f>IF('[1]Validation flags'!$H$3=1,0, IF( ISNUMBER(V118), 0, 1 ))</f>
        <v>0</v>
      </c>
      <c r="CJ118" s="59">
        <f>IF('[1]Validation flags'!$H$3=1,0, IF( ISNUMBER(W118), 0, 1 ))</f>
        <v>0</v>
      </c>
      <c r="CK118" s="59">
        <f>IF('[1]Validation flags'!$H$3=1,0, IF( ISNUMBER(X118), 0, 1 ))</f>
        <v>0</v>
      </c>
      <c r="CL118" s="59">
        <f>IF('[1]Validation flags'!$H$3=1,0, IF( ISNUMBER(Y118), 0, 1 ))</f>
        <v>0</v>
      </c>
      <c r="CM118" s="30"/>
      <c r="CN118" s="59">
        <f>IF('[1]Validation flags'!$H$3=1,0, IF( ISNUMBER(AA118), 0, 1 ))</f>
        <v>0</v>
      </c>
      <c r="CO118" s="59">
        <f>IF('[1]Validation flags'!$H$3=1,0, IF( ISNUMBER(AB118), 0, 1 ))</f>
        <v>0</v>
      </c>
      <c r="CP118" s="59">
        <f>IF('[1]Validation flags'!$H$3=1,0, IF( ISNUMBER(AC118), 0, 1 ))</f>
        <v>0</v>
      </c>
      <c r="CQ118" s="59">
        <f>IF('[1]Validation flags'!$H$3=1,0, IF( ISNUMBER(AD118), 0, 1 ))</f>
        <v>0</v>
      </c>
      <c r="CR118" s="59">
        <f>IF('[1]Validation flags'!$H$3=1,0, IF( ISNUMBER(AE118), 0, 1 ))</f>
        <v>0</v>
      </c>
      <c r="CU118" s="10"/>
      <c r="CV118" s="60"/>
      <c r="CW118" s="60"/>
      <c r="CX118" s="60"/>
      <c r="CY118" s="60"/>
      <c r="CZ118" s="60"/>
      <c r="DA118" s="60"/>
      <c r="DB118" s="59">
        <f t="shared" si="105"/>
        <v>0</v>
      </c>
      <c r="DC118" s="30"/>
      <c r="DD118" s="60"/>
      <c r="DE118" s="60"/>
      <c r="DF118" s="60"/>
      <c r="DG118" s="60"/>
      <c r="DH118" s="60"/>
      <c r="DI118" s="60"/>
      <c r="DJ118" s="60"/>
      <c r="DK118" s="60"/>
      <c r="DL118" s="60"/>
      <c r="DM118" s="60"/>
      <c r="DN118" s="60"/>
      <c r="DO118" s="60"/>
      <c r="DP118" s="60"/>
      <c r="DQ118" s="60"/>
      <c r="DR118" s="60"/>
      <c r="DS118" s="60"/>
      <c r="DT118" s="60"/>
      <c r="DU118" s="10"/>
    </row>
    <row r="119" spans="2:125" ht="14.25" customHeight="1" thickBot="1" x14ac:dyDescent="0.25">
      <c r="B119" s="89">
        <v>15</v>
      </c>
      <c r="C119" s="90" t="s">
        <v>392</v>
      </c>
      <c r="D119" s="91"/>
      <c r="E119" s="91" t="s">
        <v>236</v>
      </c>
      <c r="F119" s="92">
        <v>0</v>
      </c>
      <c r="G119" s="78">
        <f t="shared" ref="G119:M119" si="106">+SUM(G113:G118)</f>
        <v>21</v>
      </c>
      <c r="H119" s="79">
        <f t="shared" si="106"/>
        <v>46</v>
      </c>
      <c r="I119" s="79">
        <f t="shared" si="106"/>
        <v>178</v>
      </c>
      <c r="J119" s="79">
        <f t="shared" si="106"/>
        <v>10</v>
      </c>
      <c r="K119" s="79">
        <f t="shared" si="106"/>
        <v>26</v>
      </c>
      <c r="L119" s="79">
        <f t="shared" si="106"/>
        <v>49</v>
      </c>
      <c r="M119" s="79">
        <f t="shared" si="106"/>
        <v>70</v>
      </c>
      <c r="N119" s="104">
        <f t="shared" si="99"/>
        <v>400</v>
      </c>
      <c r="O119" s="93"/>
      <c r="P119" s="78">
        <f t="shared" ref="P119:AF119" si="107">+SUM(P113:P118)</f>
        <v>4</v>
      </c>
      <c r="Q119" s="79">
        <f t="shared" si="107"/>
        <v>34</v>
      </c>
      <c r="R119" s="79">
        <f t="shared" si="107"/>
        <v>30</v>
      </c>
      <c r="S119" s="79">
        <f t="shared" si="107"/>
        <v>332</v>
      </c>
      <c r="T119" s="80">
        <f t="shared" si="107"/>
        <v>400</v>
      </c>
      <c r="U119" s="81">
        <f t="shared" si="107"/>
        <v>0</v>
      </c>
      <c r="V119" s="82">
        <f t="shared" si="107"/>
        <v>6</v>
      </c>
      <c r="W119" s="82">
        <f t="shared" si="107"/>
        <v>134</v>
      </c>
      <c r="X119" s="82">
        <f t="shared" si="107"/>
        <v>146</v>
      </c>
      <c r="Y119" s="82">
        <f t="shared" si="107"/>
        <v>114</v>
      </c>
      <c r="Z119" s="83">
        <f t="shared" si="107"/>
        <v>400</v>
      </c>
      <c r="AA119" s="81">
        <f t="shared" si="107"/>
        <v>0</v>
      </c>
      <c r="AB119" s="82">
        <f t="shared" si="107"/>
        <v>11</v>
      </c>
      <c r="AC119" s="82">
        <f t="shared" si="107"/>
        <v>132</v>
      </c>
      <c r="AD119" s="82">
        <f t="shared" si="107"/>
        <v>112</v>
      </c>
      <c r="AE119" s="82">
        <f t="shared" si="107"/>
        <v>145</v>
      </c>
      <c r="AF119" s="83">
        <f t="shared" si="107"/>
        <v>400</v>
      </c>
      <c r="AG119" s="17"/>
      <c r="AH119" s="84" t="s">
        <v>393</v>
      </c>
      <c r="AI119" s="105" t="s">
        <v>45</v>
      </c>
      <c r="AK119" s="42"/>
      <c r="AL119" s="42">
        <f t="shared" si="104"/>
        <v>0</v>
      </c>
      <c r="CU119" s="10"/>
      <c r="DB119" s="59">
        <f t="shared" si="105"/>
        <v>0</v>
      </c>
      <c r="DC119" s="12"/>
      <c r="DU119" s="10"/>
    </row>
    <row r="120" spans="2:125" ht="14.25" customHeight="1" thickBot="1" x14ac:dyDescent="0.25">
      <c r="B120" s="40"/>
      <c r="C120" s="97"/>
      <c r="D120" s="32"/>
      <c r="E120" s="33"/>
      <c r="F120" s="33"/>
      <c r="G120" s="34"/>
      <c r="H120" s="32"/>
      <c r="I120" s="32"/>
      <c r="J120" s="32"/>
      <c r="K120" s="32"/>
      <c r="L120" s="32"/>
      <c r="M120" s="32"/>
      <c r="N120" s="34"/>
      <c r="O120" s="19"/>
      <c r="P120" s="32"/>
      <c r="Q120" s="32"/>
      <c r="R120" s="32"/>
      <c r="S120" s="32"/>
      <c r="T120" s="32"/>
      <c r="U120" s="32"/>
      <c r="V120" s="32"/>
      <c r="W120" s="32"/>
      <c r="X120" s="32"/>
      <c r="Y120" s="32"/>
      <c r="Z120" s="32"/>
      <c r="AA120" s="32"/>
      <c r="AB120" s="32"/>
      <c r="AC120" s="32"/>
      <c r="AD120" s="32"/>
      <c r="AE120" s="32"/>
      <c r="AF120" s="32"/>
      <c r="AG120" s="19"/>
      <c r="AH120" s="98"/>
      <c r="AI120" s="98"/>
      <c r="AK120" s="42"/>
      <c r="AL120" s="43"/>
      <c r="CU120" s="10"/>
      <c r="DB120" s="60"/>
      <c r="DC120" s="12"/>
      <c r="DU120" s="10"/>
    </row>
    <row r="121" spans="2:125" ht="14.25" customHeight="1" thickBot="1" x14ac:dyDescent="0.25">
      <c r="B121" s="37" t="s">
        <v>438</v>
      </c>
      <c r="C121" s="38" t="s">
        <v>439</v>
      </c>
      <c r="D121" s="13"/>
      <c r="E121" s="39"/>
      <c r="F121" s="13"/>
      <c r="G121" s="13"/>
      <c r="H121" s="13"/>
      <c r="I121" s="13"/>
      <c r="J121" s="13"/>
      <c r="K121" s="13"/>
      <c r="L121" s="13"/>
      <c r="M121" s="13"/>
      <c r="N121" s="13"/>
      <c r="O121" s="13"/>
      <c r="P121" s="40"/>
      <c r="Q121" s="40"/>
      <c r="R121" s="40"/>
      <c r="S121" s="40"/>
      <c r="T121" s="40"/>
      <c r="U121" s="41"/>
      <c r="V121" s="41"/>
      <c r="W121" s="41"/>
      <c r="X121" s="41"/>
      <c r="Y121" s="41"/>
      <c r="Z121" s="41"/>
      <c r="AA121" s="41"/>
      <c r="AB121" s="41"/>
      <c r="AC121" s="41"/>
      <c r="AD121" s="41"/>
      <c r="AE121" s="41"/>
      <c r="AF121" s="41"/>
      <c r="AG121" s="17"/>
      <c r="AH121" s="102"/>
      <c r="AI121" s="102"/>
      <c r="AK121" s="42"/>
      <c r="AL121" s="43"/>
      <c r="CU121" s="10"/>
      <c r="DB121" s="60"/>
      <c r="DC121" s="12"/>
      <c r="DU121" s="10"/>
    </row>
    <row r="122" spans="2:125" ht="14.25" customHeight="1" x14ac:dyDescent="0.2">
      <c r="B122" s="44">
        <v>1</v>
      </c>
      <c r="C122" s="45" t="s">
        <v>42</v>
      </c>
      <c r="D122" s="46"/>
      <c r="E122" s="46" t="s">
        <v>44</v>
      </c>
      <c r="F122" s="47">
        <v>0</v>
      </c>
      <c r="G122" s="48">
        <v>10.3209681649518</v>
      </c>
      <c r="H122" s="49">
        <v>91.502888938999902</v>
      </c>
      <c r="I122" s="49">
        <v>364.90808037314901</v>
      </c>
      <c r="J122" s="49">
        <v>56.123939794586498</v>
      </c>
      <c r="K122" s="49">
        <v>17.096902812487802</v>
      </c>
      <c r="L122" s="49">
        <v>84.2113205140991</v>
      </c>
      <c r="M122" s="49">
        <v>12.407351467870599</v>
      </c>
      <c r="N122" s="50">
        <f>SUM(G122:M122)</f>
        <v>636.57145206614462</v>
      </c>
      <c r="O122" s="93"/>
      <c r="P122" s="48">
        <v>0</v>
      </c>
      <c r="Q122" s="49">
        <v>0</v>
      </c>
      <c r="R122" s="49">
        <v>0</v>
      </c>
      <c r="S122" s="49">
        <v>636.57145206614496</v>
      </c>
      <c r="T122" s="50">
        <f t="shared" ref="T122:T127" si="108">+SUM(P122:S122)</f>
        <v>636.57145206614496</v>
      </c>
      <c r="U122" s="48">
        <v>0</v>
      </c>
      <c r="V122" s="49">
        <v>0</v>
      </c>
      <c r="W122" s="49">
        <v>177.8531855980691</v>
      </c>
      <c r="X122" s="49">
        <v>119.23265262786703</v>
      </c>
      <c r="Y122" s="49">
        <v>339.485613840209</v>
      </c>
      <c r="Z122" s="52">
        <f t="shared" ref="Z122:Z127" si="109">+SUM(U122:Y122)</f>
        <v>636.57145206614518</v>
      </c>
      <c r="AA122" s="48">
        <v>0</v>
      </c>
      <c r="AB122" s="49">
        <v>0</v>
      </c>
      <c r="AC122" s="49">
        <v>95.47548129818091</v>
      </c>
      <c r="AD122" s="49">
        <v>171.36865526297746</v>
      </c>
      <c r="AE122" s="49">
        <v>369.72731550498702</v>
      </c>
      <c r="AF122" s="52">
        <f t="shared" ref="AF122:AF127" si="110">+SUM(AA122:AE122)</f>
        <v>636.57145206614541</v>
      </c>
      <c r="AG122" s="17"/>
      <c r="AH122" s="53"/>
      <c r="AI122" s="54" t="s">
        <v>45</v>
      </c>
      <c r="AK122" s="42">
        <f t="shared" ref="AK122:AK127" si="111" xml:space="preserve"> IF( SUM( BT122:CR122 ) = 0, 0, $BT$5 )</f>
        <v>0</v>
      </c>
      <c r="AL122" s="42">
        <f t="shared" ref="AL122:AL128" si="112" xml:space="preserve"> IF( DB122 = 0, 0, AI122)</f>
        <v>0</v>
      </c>
      <c r="BT122" s="59">
        <f>IF('[1]Validation flags'!$H$3=1,0, IF( ISNUMBER(G122), 0, 1 ))</f>
        <v>0</v>
      </c>
      <c r="BU122" s="59">
        <f>IF('[1]Validation flags'!$H$3=1,0, IF( ISNUMBER(H122), 0, 1 ))</f>
        <v>0</v>
      </c>
      <c r="BV122" s="59">
        <f>IF('[1]Validation flags'!$H$3=1,0, IF( ISNUMBER(I122), 0, 1 ))</f>
        <v>0</v>
      </c>
      <c r="BW122" s="59">
        <f>IF('[1]Validation flags'!$H$3=1,0, IF( ISNUMBER(J122), 0, 1 ))</f>
        <v>0</v>
      </c>
      <c r="BX122" s="59">
        <f>IF('[1]Validation flags'!$H$3=1,0, IF( ISNUMBER(K122), 0, 1 ))</f>
        <v>0</v>
      </c>
      <c r="BY122" s="59">
        <f>IF('[1]Validation flags'!$H$3=1,0, IF( ISNUMBER(L122), 0, 1 ))</f>
        <v>0</v>
      </c>
      <c r="BZ122" s="59">
        <f>IF('[1]Validation flags'!$H$3=1,0, IF( ISNUMBER(M122), 0, 1 ))</f>
        <v>0</v>
      </c>
      <c r="CA122" s="30"/>
      <c r="CB122" s="30"/>
      <c r="CC122" s="59">
        <f>IF('[1]Validation flags'!$H$3=1,0, IF( ISNUMBER(P122), 0, 1 ))</f>
        <v>0</v>
      </c>
      <c r="CD122" s="59">
        <f>IF('[1]Validation flags'!$H$3=1,0, IF( ISNUMBER(Q122), 0, 1 ))</f>
        <v>0</v>
      </c>
      <c r="CE122" s="59">
        <f>IF('[1]Validation flags'!$H$3=1,0, IF( ISNUMBER(R122), 0, 1 ))</f>
        <v>0</v>
      </c>
      <c r="CF122" s="59">
        <f>IF('[1]Validation flags'!$H$3=1,0, IF( ISNUMBER(S122), 0, 1 ))</f>
        <v>0</v>
      </c>
      <c r="CG122" s="30"/>
      <c r="CH122" s="59">
        <f>IF('[1]Validation flags'!$H$3=1,0, IF( ISNUMBER(U122), 0, 1 ))</f>
        <v>0</v>
      </c>
      <c r="CI122" s="59">
        <f>IF('[1]Validation flags'!$H$3=1,0, IF( ISNUMBER(V122), 0, 1 ))</f>
        <v>0</v>
      </c>
      <c r="CJ122" s="59">
        <f>IF('[1]Validation flags'!$H$3=1,0, IF( ISNUMBER(W122), 0, 1 ))</f>
        <v>0</v>
      </c>
      <c r="CK122" s="59">
        <f>IF('[1]Validation flags'!$H$3=1,0, IF( ISNUMBER(X122), 0, 1 ))</f>
        <v>0</v>
      </c>
      <c r="CL122" s="59">
        <f>IF('[1]Validation flags'!$H$3=1,0, IF( ISNUMBER(Y122), 0, 1 ))</f>
        <v>0</v>
      </c>
      <c r="CM122" s="30"/>
      <c r="CN122" s="59">
        <f>IF('[1]Validation flags'!$H$3=1,0, IF( ISNUMBER(AA122), 0, 1 ))</f>
        <v>0</v>
      </c>
      <c r="CO122" s="59">
        <f>IF('[1]Validation flags'!$H$3=1,0, IF( ISNUMBER(AB122), 0, 1 ))</f>
        <v>0</v>
      </c>
      <c r="CP122" s="59">
        <f>IF('[1]Validation flags'!$H$3=1,0, IF( ISNUMBER(AC122), 0, 1 ))</f>
        <v>0</v>
      </c>
      <c r="CQ122" s="59">
        <f>IF('[1]Validation flags'!$H$3=1,0, IF( ISNUMBER(AD122), 0, 1 ))</f>
        <v>0</v>
      </c>
      <c r="CR122" s="59">
        <f>IF('[1]Validation flags'!$H$3=1,0, IF( ISNUMBER(AE122), 0, 1 ))</f>
        <v>0</v>
      </c>
      <c r="CU122" s="10"/>
      <c r="CV122" s="60"/>
      <c r="CW122" s="60"/>
      <c r="CX122" s="60"/>
      <c r="CY122" s="60"/>
      <c r="CZ122" s="60"/>
      <c r="DA122" s="60"/>
      <c r="DB122" s="59">
        <f t="shared" ref="DB122:DB128" si="113">IF(AND(N122=AF122,Z122=AF122,T122=AF122),0,1)</f>
        <v>0</v>
      </c>
      <c r="DC122" s="30"/>
      <c r="DD122" s="60"/>
      <c r="DE122" s="60"/>
      <c r="DF122" s="60"/>
      <c r="DG122" s="60"/>
      <c r="DH122" s="60"/>
      <c r="DI122" s="60"/>
      <c r="DJ122" s="60"/>
      <c r="DK122" s="60"/>
      <c r="DL122" s="60"/>
      <c r="DM122" s="60"/>
      <c r="DN122" s="60"/>
      <c r="DO122" s="60"/>
      <c r="DP122" s="60"/>
      <c r="DQ122" s="60"/>
      <c r="DR122" s="60"/>
      <c r="DS122" s="60"/>
      <c r="DT122" s="60"/>
      <c r="DU122" s="10"/>
    </row>
    <row r="123" spans="2:125" ht="14.25" customHeight="1" x14ac:dyDescent="0.2">
      <c r="B123" s="61">
        <v>2</v>
      </c>
      <c r="C123" s="62" t="s">
        <v>71</v>
      </c>
      <c r="D123" s="63"/>
      <c r="E123" s="63" t="s">
        <v>44</v>
      </c>
      <c r="F123" s="64">
        <v>0</v>
      </c>
      <c r="G123" s="65">
        <v>0</v>
      </c>
      <c r="H123" s="65">
        <v>0</v>
      </c>
      <c r="I123" s="65">
        <v>440.70942651831302</v>
      </c>
      <c r="J123" s="65">
        <v>21.8992855107842</v>
      </c>
      <c r="K123" s="65">
        <v>0</v>
      </c>
      <c r="L123" s="65">
        <v>126.18633147235801</v>
      </c>
      <c r="M123" s="65">
        <v>48.032871361364002</v>
      </c>
      <c r="N123" s="66">
        <f t="shared" ref="N123:N128" si="114">SUM(G123:M123)</f>
        <v>636.82791486281917</v>
      </c>
      <c r="O123" s="93"/>
      <c r="P123" s="67">
        <v>0</v>
      </c>
      <c r="Q123" s="65">
        <v>0</v>
      </c>
      <c r="R123" s="65">
        <v>23.076921073169999</v>
      </c>
      <c r="S123" s="65">
        <v>613.75099378964899</v>
      </c>
      <c r="T123" s="66">
        <f t="shared" si="108"/>
        <v>636.82791486281894</v>
      </c>
      <c r="U123" s="67">
        <v>0</v>
      </c>
      <c r="V123" s="65">
        <v>0</v>
      </c>
      <c r="W123" s="65">
        <v>228.88288188562058</v>
      </c>
      <c r="X123" s="65">
        <v>407.94503297719842</v>
      </c>
      <c r="Y123" s="65">
        <v>0</v>
      </c>
      <c r="Z123" s="68">
        <f t="shared" si="109"/>
        <v>636.82791486281894</v>
      </c>
      <c r="AA123" s="67">
        <v>0</v>
      </c>
      <c r="AB123" s="65">
        <v>0</v>
      </c>
      <c r="AC123" s="65">
        <v>335.59261590907226</v>
      </c>
      <c r="AD123" s="65">
        <v>283.28714464279813</v>
      </c>
      <c r="AE123" s="65">
        <v>17.948154310948201</v>
      </c>
      <c r="AF123" s="68">
        <f t="shared" si="110"/>
        <v>636.8279148628186</v>
      </c>
      <c r="AG123" s="17"/>
      <c r="AH123" s="69"/>
      <c r="AI123" s="70" t="s">
        <v>45</v>
      </c>
      <c r="AK123" s="42">
        <f t="shared" si="111"/>
        <v>0</v>
      </c>
      <c r="AL123" s="42">
        <f t="shared" si="112"/>
        <v>0</v>
      </c>
      <c r="BT123" s="59">
        <f>IF('[1]Validation flags'!$H$3=1,0, IF( ISNUMBER(G123), 0, 1 ))</f>
        <v>0</v>
      </c>
      <c r="BU123" s="59">
        <f>IF('[1]Validation flags'!$H$3=1,0, IF( ISNUMBER(H123), 0, 1 ))</f>
        <v>0</v>
      </c>
      <c r="BV123" s="59">
        <f>IF('[1]Validation flags'!$H$3=1,0, IF( ISNUMBER(I123), 0, 1 ))</f>
        <v>0</v>
      </c>
      <c r="BW123" s="59">
        <f>IF('[1]Validation flags'!$H$3=1,0, IF( ISNUMBER(J123), 0, 1 ))</f>
        <v>0</v>
      </c>
      <c r="BX123" s="59">
        <f>IF('[1]Validation flags'!$H$3=1,0, IF( ISNUMBER(K123), 0, 1 ))</f>
        <v>0</v>
      </c>
      <c r="BY123" s="59">
        <f>IF('[1]Validation flags'!$H$3=1,0, IF( ISNUMBER(L123), 0, 1 ))</f>
        <v>0</v>
      </c>
      <c r="BZ123" s="59">
        <f>IF('[1]Validation flags'!$H$3=1,0, IF( ISNUMBER(M123), 0, 1 ))</f>
        <v>0</v>
      </c>
      <c r="CA123" s="30"/>
      <c r="CB123" s="30"/>
      <c r="CC123" s="59">
        <f>IF('[1]Validation flags'!$H$3=1,0, IF( ISNUMBER(P123), 0, 1 ))</f>
        <v>0</v>
      </c>
      <c r="CD123" s="59">
        <f>IF('[1]Validation flags'!$H$3=1,0, IF( ISNUMBER(Q123), 0, 1 ))</f>
        <v>0</v>
      </c>
      <c r="CE123" s="59">
        <f>IF('[1]Validation flags'!$H$3=1,0, IF( ISNUMBER(R123), 0, 1 ))</f>
        <v>0</v>
      </c>
      <c r="CF123" s="59">
        <f>IF('[1]Validation flags'!$H$3=1,0, IF( ISNUMBER(S123), 0, 1 ))</f>
        <v>0</v>
      </c>
      <c r="CG123" s="30"/>
      <c r="CH123" s="59">
        <f>IF('[1]Validation flags'!$H$3=1,0, IF( ISNUMBER(U123), 0, 1 ))</f>
        <v>0</v>
      </c>
      <c r="CI123" s="59">
        <f>IF('[1]Validation flags'!$H$3=1,0, IF( ISNUMBER(V123), 0, 1 ))</f>
        <v>0</v>
      </c>
      <c r="CJ123" s="59">
        <f>IF('[1]Validation flags'!$H$3=1,0, IF( ISNUMBER(W123), 0, 1 ))</f>
        <v>0</v>
      </c>
      <c r="CK123" s="59">
        <f>IF('[1]Validation flags'!$H$3=1,0, IF( ISNUMBER(X123), 0, 1 ))</f>
        <v>0</v>
      </c>
      <c r="CL123" s="59">
        <f>IF('[1]Validation flags'!$H$3=1,0, IF( ISNUMBER(Y123), 0, 1 ))</f>
        <v>0</v>
      </c>
      <c r="CM123" s="30"/>
      <c r="CN123" s="59">
        <f>IF('[1]Validation flags'!$H$3=1,0, IF( ISNUMBER(AA123), 0, 1 ))</f>
        <v>0</v>
      </c>
      <c r="CO123" s="59">
        <f>IF('[1]Validation flags'!$H$3=1,0, IF( ISNUMBER(AB123), 0, 1 ))</f>
        <v>0</v>
      </c>
      <c r="CP123" s="59">
        <f>IF('[1]Validation flags'!$H$3=1,0, IF( ISNUMBER(AC123), 0, 1 ))</f>
        <v>0</v>
      </c>
      <c r="CQ123" s="59">
        <f>IF('[1]Validation flags'!$H$3=1,0, IF( ISNUMBER(AD123), 0, 1 ))</f>
        <v>0</v>
      </c>
      <c r="CR123" s="59">
        <f>IF('[1]Validation flags'!$H$3=1,0, IF( ISNUMBER(AE123), 0, 1 ))</f>
        <v>0</v>
      </c>
      <c r="CU123" s="10"/>
      <c r="CV123" s="60"/>
      <c r="CW123" s="60"/>
      <c r="CX123" s="60"/>
      <c r="CY123" s="60"/>
      <c r="CZ123" s="60"/>
      <c r="DA123" s="60"/>
      <c r="DB123" s="59">
        <f t="shared" si="113"/>
        <v>0</v>
      </c>
      <c r="DC123" s="30"/>
      <c r="DD123" s="60"/>
      <c r="DE123" s="60"/>
      <c r="DF123" s="60"/>
      <c r="DG123" s="60"/>
      <c r="DH123" s="60"/>
      <c r="DI123" s="60"/>
      <c r="DJ123" s="60"/>
      <c r="DK123" s="60"/>
      <c r="DL123" s="60"/>
      <c r="DM123" s="60"/>
      <c r="DN123" s="60"/>
      <c r="DO123" s="60"/>
      <c r="DP123" s="60"/>
      <c r="DQ123" s="60"/>
      <c r="DR123" s="60"/>
      <c r="DS123" s="60"/>
      <c r="DT123" s="60"/>
      <c r="DU123" s="10"/>
    </row>
    <row r="124" spans="2:125" ht="14.25" customHeight="1" x14ac:dyDescent="0.2">
      <c r="B124" s="61">
        <v>3</v>
      </c>
      <c r="C124" s="62" t="s">
        <v>98</v>
      </c>
      <c r="D124" s="63"/>
      <c r="E124" s="63" t="s">
        <v>44</v>
      </c>
      <c r="F124" s="64">
        <v>0</v>
      </c>
      <c r="G124" s="65">
        <v>0</v>
      </c>
      <c r="H124" s="65">
        <v>530.31626571654795</v>
      </c>
      <c r="I124" s="65">
        <v>3086.5639307582001</v>
      </c>
      <c r="J124" s="65">
        <v>139.89662972279001</v>
      </c>
      <c r="K124" s="65">
        <v>71.700575587054303</v>
      </c>
      <c r="L124" s="65">
        <v>1840.3682232768899</v>
      </c>
      <c r="M124" s="65">
        <v>1235.9289495696801</v>
      </c>
      <c r="N124" s="66">
        <f t="shared" si="114"/>
        <v>6904.7745746311621</v>
      </c>
      <c r="O124" s="93"/>
      <c r="P124" s="67">
        <v>0</v>
      </c>
      <c r="Q124" s="65">
        <v>598.11993621167699</v>
      </c>
      <c r="R124" s="65">
        <v>153.23842933060081</v>
      </c>
      <c r="S124" s="65">
        <v>6153.4162090888904</v>
      </c>
      <c r="T124" s="66">
        <f t="shared" si="108"/>
        <v>6904.7745746311684</v>
      </c>
      <c r="U124" s="67">
        <v>0</v>
      </c>
      <c r="V124" s="65">
        <v>279.27719302604498</v>
      </c>
      <c r="W124" s="65">
        <v>3470.3710835261827</v>
      </c>
      <c r="X124" s="65">
        <v>3155.1262980789347</v>
      </c>
      <c r="Y124" s="65">
        <v>0</v>
      </c>
      <c r="Z124" s="68">
        <f t="shared" si="109"/>
        <v>6904.774574631163</v>
      </c>
      <c r="AA124" s="67">
        <v>0</v>
      </c>
      <c r="AB124" s="65">
        <v>355.49617864740259</v>
      </c>
      <c r="AC124" s="65">
        <v>3159.4284027800186</v>
      </c>
      <c r="AD124" s="65">
        <v>3155.8307262365711</v>
      </c>
      <c r="AE124" s="65">
        <v>234.019266967172</v>
      </c>
      <c r="AF124" s="68">
        <f t="shared" si="110"/>
        <v>6904.7745746311648</v>
      </c>
      <c r="AG124" s="17"/>
      <c r="AH124" s="69"/>
      <c r="AI124" s="70" t="s">
        <v>45</v>
      </c>
      <c r="AK124" s="42">
        <f t="shared" si="111"/>
        <v>0</v>
      </c>
      <c r="AL124" s="42" t="str">
        <f t="shared" si="112"/>
        <v>Column N,T, Z &amp; AF should all be equal</v>
      </c>
      <c r="BT124" s="59">
        <f>IF('[1]Validation flags'!$H$3=1,0, IF( ISNUMBER(G124), 0, 1 ))</f>
        <v>0</v>
      </c>
      <c r="BU124" s="59">
        <f>IF('[1]Validation flags'!$H$3=1,0, IF( ISNUMBER(H124), 0, 1 ))</f>
        <v>0</v>
      </c>
      <c r="BV124" s="59">
        <f>IF('[1]Validation flags'!$H$3=1,0, IF( ISNUMBER(I124), 0, 1 ))</f>
        <v>0</v>
      </c>
      <c r="BW124" s="59">
        <f>IF('[1]Validation flags'!$H$3=1,0, IF( ISNUMBER(J124), 0, 1 ))</f>
        <v>0</v>
      </c>
      <c r="BX124" s="59">
        <f>IF('[1]Validation flags'!$H$3=1,0, IF( ISNUMBER(K124), 0, 1 ))</f>
        <v>0</v>
      </c>
      <c r="BY124" s="59">
        <f>IF('[1]Validation flags'!$H$3=1,0, IF( ISNUMBER(L124), 0, 1 ))</f>
        <v>0</v>
      </c>
      <c r="BZ124" s="59">
        <f>IF('[1]Validation flags'!$H$3=1,0, IF( ISNUMBER(M124), 0, 1 ))</f>
        <v>0</v>
      </c>
      <c r="CA124" s="30"/>
      <c r="CB124" s="30"/>
      <c r="CC124" s="59">
        <f>IF('[1]Validation flags'!$H$3=1,0, IF( ISNUMBER(P124), 0, 1 ))</f>
        <v>0</v>
      </c>
      <c r="CD124" s="59">
        <f>IF('[1]Validation flags'!$H$3=1,0, IF( ISNUMBER(Q124), 0, 1 ))</f>
        <v>0</v>
      </c>
      <c r="CE124" s="59">
        <f>IF('[1]Validation flags'!$H$3=1,0, IF( ISNUMBER(R124), 0, 1 ))</f>
        <v>0</v>
      </c>
      <c r="CF124" s="59">
        <f>IF('[1]Validation flags'!$H$3=1,0, IF( ISNUMBER(S124), 0, 1 ))</f>
        <v>0</v>
      </c>
      <c r="CG124" s="30"/>
      <c r="CH124" s="59">
        <f>IF('[1]Validation flags'!$H$3=1,0, IF( ISNUMBER(U124), 0, 1 ))</f>
        <v>0</v>
      </c>
      <c r="CI124" s="59">
        <f>IF('[1]Validation flags'!$H$3=1,0, IF( ISNUMBER(V124), 0, 1 ))</f>
        <v>0</v>
      </c>
      <c r="CJ124" s="59">
        <f>IF('[1]Validation flags'!$H$3=1,0, IF( ISNUMBER(W124), 0, 1 ))</f>
        <v>0</v>
      </c>
      <c r="CK124" s="59">
        <f>IF('[1]Validation flags'!$H$3=1,0, IF( ISNUMBER(X124), 0, 1 ))</f>
        <v>0</v>
      </c>
      <c r="CL124" s="59">
        <f>IF('[1]Validation flags'!$H$3=1,0, IF( ISNUMBER(Y124), 0, 1 ))</f>
        <v>0</v>
      </c>
      <c r="CM124" s="30"/>
      <c r="CN124" s="59">
        <f>IF('[1]Validation flags'!$H$3=1,0, IF( ISNUMBER(AA124), 0, 1 ))</f>
        <v>0</v>
      </c>
      <c r="CO124" s="59">
        <f>IF('[1]Validation flags'!$H$3=1,0, IF( ISNUMBER(AB124), 0, 1 ))</f>
        <v>0</v>
      </c>
      <c r="CP124" s="59">
        <f>IF('[1]Validation flags'!$H$3=1,0, IF( ISNUMBER(AC124), 0, 1 ))</f>
        <v>0</v>
      </c>
      <c r="CQ124" s="59">
        <f>IF('[1]Validation flags'!$H$3=1,0, IF( ISNUMBER(AD124), 0, 1 ))</f>
        <v>0</v>
      </c>
      <c r="CR124" s="59">
        <f>IF('[1]Validation flags'!$H$3=1,0, IF( ISNUMBER(AE124), 0, 1 ))</f>
        <v>0</v>
      </c>
      <c r="CU124" s="10"/>
      <c r="CV124" s="60"/>
      <c r="CW124" s="60"/>
      <c r="CX124" s="60"/>
      <c r="CY124" s="60"/>
      <c r="CZ124" s="60"/>
      <c r="DA124" s="60"/>
      <c r="DB124" s="59">
        <f t="shared" si="113"/>
        <v>1</v>
      </c>
      <c r="DC124" s="30"/>
      <c r="DD124" s="60"/>
      <c r="DE124" s="60"/>
      <c r="DF124" s="60"/>
      <c r="DG124" s="60"/>
      <c r="DH124" s="60"/>
      <c r="DI124" s="60"/>
      <c r="DJ124" s="60"/>
      <c r="DK124" s="60"/>
      <c r="DL124" s="60"/>
      <c r="DM124" s="60"/>
      <c r="DN124" s="60"/>
      <c r="DO124" s="60"/>
      <c r="DP124" s="60"/>
      <c r="DQ124" s="60"/>
      <c r="DR124" s="60"/>
      <c r="DS124" s="60"/>
      <c r="DT124" s="60"/>
      <c r="DU124" s="10"/>
    </row>
    <row r="125" spans="2:125" ht="14.25" customHeight="1" x14ac:dyDescent="0.2">
      <c r="B125" s="61">
        <v>4</v>
      </c>
      <c r="C125" s="62" t="s">
        <v>125</v>
      </c>
      <c r="D125" s="63"/>
      <c r="E125" s="63" t="s">
        <v>44</v>
      </c>
      <c r="F125" s="64">
        <v>0</v>
      </c>
      <c r="G125" s="65">
        <v>0</v>
      </c>
      <c r="H125" s="65">
        <v>2055.1773769584001</v>
      </c>
      <c r="I125" s="65">
        <v>4701.6029046295198</v>
      </c>
      <c r="J125" s="65">
        <v>161.594644991873</v>
      </c>
      <c r="K125" s="65">
        <v>2830.4447702494699</v>
      </c>
      <c r="L125" s="65">
        <v>4273.6223887903097</v>
      </c>
      <c r="M125" s="65">
        <v>5263.4738426632503</v>
      </c>
      <c r="N125" s="66">
        <f t="shared" si="114"/>
        <v>19285.915928282822</v>
      </c>
      <c r="O125" s="93"/>
      <c r="P125" s="67">
        <v>864.10053216823906</v>
      </c>
      <c r="Q125" s="65">
        <v>3738.2235161994499</v>
      </c>
      <c r="R125" s="65">
        <v>1564.92856186778</v>
      </c>
      <c r="S125" s="65">
        <v>13118.6633180473</v>
      </c>
      <c r="T125" s="66">
        <f t="shared" si="108"/>
        <v>19285.915928282768</v>
      </c>
      <c r="U125" s="67">
        <v>0</v>
      </c>
      <c r="V125" s="65">
        <v>674.42580415986595</v>
      </c>
      <c r="W125" s="65">
        <v>9038.9696057875499</v>
      </c>
      <c r="X125" s="65">
        <v>9572.5205183353919</v>
      </c>
      <c r="Y125" s="65">
        <v>0</v>
      </c>
      <c r="Z125" s="68">
        <f t="shared" si="109"/>
        <v>19285.915928282808</v>
      </c>
      <c r="AA125" s="67">
        <v>0</v>
      </c>
      <c r="AB125" s="65">
        <v>0</v>
      </c>
      <c r="AC125" s="65">
        <v>12162.289733411772</v>
      </c>
      <c r="AD125" s="65">
        <v>6146.795985292445</v>
      </c>
      <c r="AE125" s="65">
        <v>976.83020957859503</v>
      </c>
      <c r="AF125" s="68">
        <f t="shared" si="110"/>
        <v>19285.915928282811</v>
      </c>
      <c r="AG125" s="17"/>
      <c r="AH125" s="69"/>
      <c r="AI125" s="70" t="s">
        <v>45</v>
      </c>
      <c r="AK125" s="42">
        <f t="shared" si="111"/>
        <v>0</v>
      </c>
      <c r="AL125" s="42">
        <f t="shared" si="112"/>
        <v>0</v>
      </c>
      <c r="BT125" s="59">
        <f>IF('[1]Validation flags'!$H$3=1,0, IF( ISNUMBER(G125), 0, 1 ))</f>
        <v>0</v>
      </c>
      <c r="BU125" s="59">
        <f>IF('[1]Validation flags'!$H$3=1,0, IF( ISNUMBER(H125), 0, 1 ))</f>
        <v>0</v>
      </c>
      <c r="BV125" s="59">
        <f>IF('[1]Validation flags'!$H$3=1,0, IF( ISNUMBER(I125), 0, 1 ))</f>
        <v>0</v>
      </c>
      <c r="BW125" s="59">
        <f>IF('[1]Validation flags'!$H$3=1,0, IF( ISNUMBER(J125), 0, 1 ))</f>
        <v>0</v>
      </c>
      <c r="BX125" s="59">
        <f>IF('[1]Validation flags'!$H$3=1,0, IF( ISNUMBER(K125), 0, 1 ))</f>
        <v>0</v>
      </c>
      <c r="BY125" s="59">
        <f>IF('[1]Validation flags'!$H$3=1,0, IF( ISNUMBER(L125), 0, 1 ))</f>
        <v>0</v>
      </c>
      <c r="BZ125" s="59">
        <f>IF('[1]Validation flags'!$H$3=1,0, IF( ISNUMBER(M125), 0, 1 ))</f>
        <v>0</v>
      </c>
      <c r="CA125" s="30"/>
      <c r="CB125" s="30"/>
      <c r="CC125" s="59">
        <f>IF('[1]Validation flags'!$H$3=1,0, IF( ISNUMBER(P125), 0, 1 ))</f>
        <v>0</v>
      </c>
      <c r="CD125" s="59">
        <f>IF('[1]Validation flags'!$H$3=1,0, IF( ISNUMBER(Q125), 0, 1 ))</f>
        <v>0</v>
      </c>
      <c r="CE125" s="59">
        <f>IF('[1]Validation flags'!$H$3=1,0, IF( ISNUMBER(R125), 0, 1 ))</f>
        <v>0</v>
      </c>
      <c r="CF125" s="59">
        <f>IF('[1]Validation flags'!$H$3=1,0, IF( ISNUMBER(S125), 0, 1 ))</f>
        <v>0</v>
      </c>
      <c r="CG125" s="30"/>
      <c r="CH125" s="59">
        <f>IF('[1]Validation flags'!$H$3=1,0, IF( ISNUMBER(U125), 0, 1 ))</f>
        <v>0</v>
      </c>
      <c r="CI125" s="59">
        <f>IF('[1]Validation flags'!$H$3=1,0, IF( ISNUMBER(V125), 0, 1 ))</f>
        <v>0</v>
      </c>
      <c r="CJ125" s="59">
        <f>IF('[1]Validation flags'!$H$3=1,0, IF( ISNUMBER(W125), 0, 1 ))</f>
        <v>0</v>
      </c>
      <c r="CK125" s="59">
        <f>IF('[1]Validation flags'!$H$3=1,0, IF( ISNUMBER(X125), 0, 1 ))</f>
        <v>0</v>
      </c>
      <c r="CL125" s="59">
        <f>IF('[1]Validation flags'!$H$3=1,0, IF( ISNUMBER(Y125), 0, 1 ))</f>
        <v>0</v>
      </c>
      <c r="CM125" s="30"/>
      <c r="CN125" s="59">
        <f>IF('[1]Validation flags'!$H$3=1,0, IF( ISNUMBER(AA125), 0, 1 ))</f>
        <v>0</v>
      </c>
      <c r="CO125" s="59">
        <f>IF('[1]Validation flags'!$H$3=1,0, IF( ISNUMBER(AB125), 0, 1 ))</f>
        <v>0</v>
      </c>
      <c r="CP125" s="59">
        <f>IF('[1]Validation flags'!$H$3=1,0, IF( ISNUMBER(AC125), 0, 1 ))</f>
        <v>0</v>
      </c>
      <c r="CQ125" s="59">
        <f>IF('[1]Validation flags'!$H$3=1,0, IF( ISNUMBER(AD125), 0, 1 ))</f>
        <v>0</v>
      </c>
      <c r="CR125" s="59">
        <f>IF('[1]Validation flags'!$H$3=1,0, IF( ISNUMBER(AE125), 0, 1 ))</f>
        <v>0</v>
      </c>
      <c r="CU125" s="10"/>
      <c r="CV125" s="60"/>
      <c r="CW125" s="60"/>
      <c r="CX125" s="60"/>
      <c r="CY125" s="60"/>
      <c r="CZ125" s="60"/>
      <c r="DA125" s="60"/>
      <c r="DB125" s="59">
        <f t="shared" si="113"/>
        <v>0</v>
      </c>
      <c r="DC125" s="30"/>
      <c r="DD125" s="60"/>
      <c r="DE125" s="60"/>
      <c r="DF125" s="60"/>
      <c r="DG125" s="60"/>
      <c r="DH125" s="60"/>
      <c r="DI125" s="60"/>
      <c r="DJ125" s="60"/>
      <c r="DK125" s="60"/>
      <c r="DL125" s="60"/>
      <c r="DM125" s="60"/>
      <c r="DN125" s="60"/>
      <c r="DO125" s="60"/>
      <c r="DP125" s="60"/>
      <c r="DQ125" s="60"/>
      <c r="DR125" s="60"/>
      <c r="DS125" s="60"/>
      <c r="DT125" s="60"/>
      <c r="DU125" s="10"/>
    </row>
    <row r="126" spans="2:125" ht="14.25" customHeight="1" x14ac:dyDescent="0.2">
      <c r="B126" s="74">
        <v>5</v>
      </c>
      <c r="C126" s="75" t="s">
        <v>152</v>
      </c>
      <c r="D126" s="76"/>
      <c r="E126" s="76" t="s">
        <v>44</v>
      </c>
      <c r="F126" s="77">
        <v>0</v>
      </c>
      <c r="G126" s="65">
        <v>0</v>
      </c>
      <c r="H126" s="65">
        <v>2541.6045770608298</v>
      </c>
      <c r="I126" s="65">
        <v>1694.03717866137</v>
      </c>
      <c r="J126" s="65">
        <v>2212.4634394695499</v>
      </c>
      <c r="K126" s="65">
        <v>8116.9904352998201</v>
      </c>
      <c r="L126" s="65">
        <v>0</v>
      </c>
      <c r="M126" s="65">
        <v>12796.994734928599</v>
      </c>
      <c r="N126" s="66">
        <f t="shared" si="114"/>
        <v>27362.090365420168</v>
      </c>
      <c r="O126" s="93"/>
      <c r="P126" s="67">
        <v>1976.5548063118099</v>
      </c>
      <c r="Q126" s="65">
        <v>5802.4897167863701</v>
      </c>
      <c r="R126" s="65">
        <v>9587.4861682871433</v>
      </c>
      <c r="S126" s="65">
        <v>9995.5596740348192</v>
      </c>
      <c r="T126" s="66">
        <f t="shared" si="108"/>
        <v>27362.090365420143</v>
      </c>
      <c r="U126" s="67">
        <v>0</v>
      </c>
      <c r="V126" s="65">
        <v>1049.5140336934901</v>
      </c>
      <c r="W126" s="65">
        <v>14391.061070032134</v>
      </c>
      <c r="X126" s="65">
        <v>11921.51526169454</v>
      </c>
      <c r="Y126" s="65">
        <v>0</v>
      </c>
      <c r="Z126" s="68">
        <f t="shared" si="109"/>
        <v>27362.090365420161</v>
      </c>
      <c r="AA126" s="67">
        <v>0</v>
      </c>
      <c r="AB126" s="65">
        <v>2464.4853570680698</v>
      </c>
      <c r="AC126" s="65">
        <v>11903.22025781388</v>
      </c>
      <c r="AD126" s="65">
        <v>9344.6577755215694</v>
      </c>
      <c r="AE126" s="65">
        <v>3649.7269750166201</v>
      </c>
      <c r="AF126" s="68">
        <f t="shared" si="110"/>
        <v>27362.090365420139</v>
      </c>
      <c r="AG126" s="17"/>
      <c r="AH126" s="69"/>
      <c r="AI126" s="70" t="s">
        <v>45</v>
      </c>
      <c r="AK126" s="42">
        <f t="shared" si="111"/>
        <v>0</v>
      </c>
      <c r="AL126" s="42" t="str">
        <f t="shared" si="112"/>
        <v>Column N,T, Z &amp; AF should all be equal</v>
      </c>
      <c r="BT126" s="59">
        <f>IF('[1]Validation flags'!$H$3=1,0, IF( ISNUMBER(G126), 0, 1 ))</f>
        <v>0</v>
      </c>
      <c r="BU126" s="59">
        <f>IF('[1]Validation flags'!$H$3=1,0, IF( ISNUMBER(H126), 0, 1 ))</f>
        <v>0</v>
      </c>
      <c r="BV126" s="59">
        <f>IF('[1]Validation flags'!$H$3=1,0, IF( ISNUMBER(I126), 0, 1 ))</f>
        <v>0</v>
      </c>
      <c r="BW126" s="59">
        <f>IF('[1]Validation flags'!$H$3=1,0, IF( ISNUMBER(J126), 0, 1 ))</f>
        <v>0</v>
      </c>
      <c r="BX126" s="59">
        <f>IF('[1]Validation flags'!$H$3=1,0, IF( ISNUMBER(K126), 0, 1 ))</f>
        <v>0</v>
      </c>
      <c r="BY126" s="59">
        <f>IF('[1]Validation flags'!$H$3=1,0, IF( ISNUMBER(L126), 0, 1 ))</f>
        <v>0</v>
      </c>
      <c r="BZ126" s="59">
        <f>IF('[1]Validation flags'!$H$3=1,0, IF( ISNUMBER(M126), 0, 1 ))</f>
        <v>0</v>
      </c>
      <c r="CA126" s="30"/>
      <c r="CB126" s="30"/>
      <c r="CC126" s="59">
        <f>IF('[1]Validation flags'!$H$3=1,0, IF( ISNUMBER(P126), 0, 1 ))</f>
        <v>0</v>
      </c>
      <c r="CD126" s="59">
        <f>IF('[1]Validation flags'!$H$3=1,0, IF( ISNUMBER(Q126), 0, 1 ))</f>
        <v>0</v>
      </c>
      <c r="CE126" s="59">
        <f>IF('[1]Validation flags'!$H$3=1,0, IF( ISNUMBER(R126), 0, 1 ))</f>
        <v>0</v>
      </c>
      <c r="CF126" s="59">
        <f>IF('[1]Validation flags'!$H$3=1,0, IF( ISNUMBER(S126), 0, 1 ))</f>
        <v>0</v>
      </c>
      <c r="CG126" s="30"/>
      <c r="CH126" s="59">
        <f>IF('[1]Validation flags'!$H$3=1,0, IF( ISNUMBER(U126), 0, 1 ))</f>
        <v>0</v>
      </c>
      <c r="CI126" s="59">
        <f>IF('[1]Validation flags'!$H$3=1,0, IF( ISNUMBER(V126), 0, 1 ))</f>
        <v>0</v>
      </c>
      <c r="CJ126" s="59">
        <f>IF('[1]Validation flags'!$H$3=1,0, IF( ISNUMBER(W126), 0, 1 ))</f>
        <v>0</v>
      </c>
      <c r="CK126" s="59">
        <f>IF('[1]Validation flags'!$H$3=1,0, IF( ISNUMBER(X126), 0, 1 ))</f>
        <v>0</v>
      </c>
      <c r="CL126" s="59">
        <f>IF('[1]Validation flags'!$H$3=1,0, IF( ISNUMBER(Y126), 0, 1 ))</f>
        <v>0</v>
      </c>
      <c r="CM126" s="30"/>
      <c r="CN126" s="59">
        <f>IF('[1]Validation flags'!$H$3=1,0, IF( ISNUMBER(AA126), 0, 1 ))</f>
        <v>0</v>
      </c>
      <c r="CO126" s="59">
        <f>IF('[1]Validation flags'!$H$3=1,0, IF( ISNUMBER(AB126), 0, 1 ))</f>
        <v>0</v>
      </c>
      <c r="CP126" s="59">
        <f>IF('[1]Validation flags'!$H$3=1,0, IF( ISNUMBER(AC126), 0, 1 ))</f>
        <v>0</v>
      </c>
      <c r="CQ126" s="59">
        <f>IF('[1]Validation flags'!$H$3=1,0, IF( ISNUMBER(AD126), 0, 1 ))</f>
        <v>0</v>
      </c>
      <c r="CR126" s="59">
        <f>IF('[1]Validation flags'!$H$3=1,0, IF( ISNUMBER(AE126), 0, 1 ))</f>
        <v>0</v>
      </c>
      <c r="CU126" s="10"/>
      <c r="CV126" s="60"/>
      <c r="CW126" s="60"/>
      <c r="CX126" s="60"/>
      <c r="CY126" s="60"/>
      <c r="CZ126" s="60"/>
      <c r="DA126" s="60"/>
      <c r="DB126" s="59">
        <f t="shared" si="113"/>
        <v>1</v>
      </c>
      <c r="DC126" s="30"/>
      <c r="DD126" s="60"/>
      <c r="DE126" s="60"/>
      <c r="DF126" s="60"/>
      <c r="DG126" s="60"/>
      <c r="DH126" s="60"/>
      <c r="DI126" s="60"/>
      <c r="DJ126" s="60"/>
      <c r="DK126" s="60"/>
      <c r="DL126" s="60"/>
      <c r="DM126" s="60"/>
      <c r="DN126" s="60"/>
      <c r="DO126" s="60"/>
      <c r="DP126" s="60"/>
      <c r="DQ126" s="60"/>
      <c r="DR126" s="60"/>
      <c r="DS126" s="60"/>
      <c r="DT126" s="60"/>
      <c r="DU126" s="10"/>
    </row>
    <row r="127" spans="2:125" ht="14.25" customHeight="1" x14ac:dyDescent="0.2">
      <c r="B127" s="61">
        <v>6</v>
      </c>
      <c r="C127" s="62" t="s">
        <v>178</v>
      </c>
      <c r="D127" s="63"/>
      <c r="E127" s="63" t="s">
        <v>44</v>
      </c>
      <c r="F127" s="64">
        <v>0</v>
      </c>
      <c r="G127" s="65">
        <v>0</v>
      </c>
      <c r="H127" s="65">
        <v>51061.180051889198</v>
      </c>
      <c r="I127" s="65">
        <v>1780.60802424742</v>
      </c>
      <c r="J127" s="65">
        <v>0</v>
      </c>
      <c r="K127" s="65">
        <v>49080.343087584202</v>
      </c>
      <c r="L127" s="65">
        <v>0</v>
      </c>
      <c r="M127" s="65">
        <v>27187.196162035001</v>
      </c>
      <c r="N127" s="66">
        <f t="shared" si="114"/>
        <v>129109.32732575583</v>
      </c>
      <c r="O127" s="93"/>
      <c r="P127" s="67">
        <v>0</v>
      </c>
      <c r="Q127" s="65">
        <v>23179.659633275121</v>
      </c>
      <c r="R127" s="65">
        <v>8651.6699489575494</v>
      </c>
      <c r="S127" s="65">
        <v>97277.997743523301</v>
      </c>
      <c r="T127" s="66">
        <f t="shared" si="108"/>
        <v>129109.32732575596</v>
      </c>
      <c r="U127" s="67">
        <v>0</v>
      </c>
      <c r="V127" s="65">
        <v>0</v>
      </c>
      <c r="W127" s="65">
        <v>46007.408848153456</v>
      </c>
      <c r="X127" s="65">
        <v>83101.918477602405</v>
      </c>
      <c r="Y127" s="65">
        <v>0</v>
      </c>
      <c r="Z127" s="68">
        <f t="shared" si="109"/>
        <v>129109.32732575586</v>
      </c>
      <c r="AA127" s="67">
        <v>0</v>
      </c>
      <c r="AB127" s="65">
        <v>8372.9060791696393</v>
      </c>
      <c r="AC127" s="65">
        <v>49694.342359692339</v>
      </c>
      <c r="AD127" s="65">
        <v>8027.14599272749</v>
      </c>
      <c r="AE127" s="65">
        <v>63014.932894166399</v>
      </c>
      <c r="AF127" s="68">
        <f t="shared" si="110"/>
        <v>129109.32732575586</v>
      </c>
      <c r="AG127" s="17"/>
      <c r="AH127" s="69"/>
      <c r="AI127" s="70" t="s">
        <v>45</v>
      </c>
      <c r="AK127" s="42">
        <f t="shared" si="111"/>
        <v>0</v>
      </c>
      <c r="AL127" s="42">
        <f t="shared" si="112"/>
        <v>0</v>
      </c>
      <c r="BT127" s="59">
        <f>IF('[1]Validation flags'!$H$3=1,0, IF( ISNUMBER(G127), 0, 1 ))</f>
        <v>0</v>
      </c>
      <c r="BU127" s="59">
        <f>IF('[1]Validation flags'!$H$3=1,0, IF( ISNUMBER(H127), 0, 1 ))</f>
        <v>0</v>
      </c>
      <c r="BV127" s="59">
        <f>IF('[1]Validation flags'!$H$3=1,0, IF( ISNUMBER(I127), 0, 1 ))</f>
        <v>0</v>
      </c>
      <c r="BW127" s="59">
        <f>IF('[1]Validation flags'!$H$3=1,0, IF( ISNUMBER(J127), 0, 1 ))</f>
        <v>0</v>
      </c>
      <c r="BX127" s="59">
        <f>IF('[1]Validation flags'!$H$3=1,0, IF( ISNUMBER(K127), 0, 1 ))</f>
        <v>0</v>
      </c>
      <c r="BY127" s="59">
        <f>IF('[1]Validation flags'!$H$3=1,0, IF( ISNUMBER(L127), 0, 1 ))</f>
        <v>0</v>
      </c>
      <c r="BZ127" s="59">
        <f>IF('[1]Validation flags'!$H$3=1,0, IF( ISNUMBER(M127), 0, 1 ))</f>
        <v>0</v>
      </c>
      <c r="CA127" s="30"/>
      <c r="CB127" s="30"/>
      <c r="CC127" s="59">
        <f>IF('[1]Validation flags'!$H$3=1,0, IF( ISNUMBER(P127), 0, 1 ))</f>
        <v>0</v>
      </c>
      <c r="CD127" s="59">
        <f>IF('[1]Validation flags'!$H$3=1,0, IF( ISNUMBER(Q127), 0, 1 ))</f>
        <v>0</v>
      </c>
      <c r="CE127" s="59">
        <f>IF('[1]Validation flags'!$H$3=1,0, IF( ISNUMBER(R127), 0, 1 ))</f>
        <v>0</v>
      </c>
      <c r="CF127" s="59">
        <f>IF('[1]Validation flags'!$H$3=1,0, IF( ISNUMBER(S127), 0, 1 ))</f>
        <v>0</v>
      </c>
      <c r="CG127" s="30"/>
      <c r="CH127" s="59">
        <f>IF('[1]Validation flags'!$H$3=1,0, IF( ISNUMBER(U127), 0, 1 ))</f>
        <v>0</v>
      </c>
      <c r="CI127" s="59">
        <f>IF('[1]Validation flags'!$H$3=1,0, IF( ISNUMBER(V127), 0, 1 ))</f>
        <v>0</v>
      </c>
      <c r="CJ127" s="59">
        <f>IF('[1]Validation flags'!$H$3=1,0, IF( ISNUMBER(W127), 0, 1 ))</f>
        <v>0</v>
      </c>
      <c r="CK127" s="59">
        <f>IF('[1]Validation flags'!$H$3=1,0, IF( ISNUMBER(X127), 0, 1 ))</f>
        <v>0</v>
      </c>
      <c r="CL127" s="59">
        <f>IF('[1]Validation flags'!$H$3=1,0, IF( ISNUMBER(Y127), 0, 1 ))</f>
        <v>0</v>
      </c>
      <c r="CM127" s="30"/>
      <c r="CN127" s="59">
        <f>IF('[1]Validation flags'!$H$3=1,0, IF( ISNUMBER(AA127), 0, 1 ))</f>
        <v>0</v>
      </c>
      <c r="CO127" s="59">
        <f>IF('[1]Validation flags'!$H$3=1,0, IF( ISNUMBER(AB127), 0, 1 ))</f>
        <v>0</v>
      </c>
      <c r="CP127" s="59">
        <f>IF('[1]Validation flags'!$H$3=1,0, IF( ISNUMBER(AC127), 0, 1 ))</f>
        <v>0</v>
      </c>
      <c r="CQ127" s="59">
        <f>IF('[1]Validation flags'!$H$3=1,0, IF( ISNUMBER(AD127), 0, 1 ))</f>
        <v>0</v>
      </c>
      <c r="CR127" s="59">
        <f>IF('[1]Validation flags'!$H$3=1,0, IF( ISNUMBER(AE127), 0, 1 ))</f>
        <v>0</v>
      </c>
      <c r="CU127" s="10"/>
      <c r="CV127" s="60"/>
      <c r="CW127" s="60"/>
      <c r="CX127" s="60"/>
      <c r="CY127" s="60"/>
      <c r="CZ127" s="60"/>
      <c r="DA127" s="60"/>
      <c r="DB127" s="59">
        <f t="shared" si="113"/>
        <v>0</v>
      </c>
      <c r="DC127" s="30"/>
      <c r="DD127" s="60"/>
      <c r="DE127" s="60"/>
      <c r="DF127" s="60"/>
      <c r="DG127" s="60"/>
      <c r="DH127" s="60"/>
      <c r="DI127" s="60"/>
      <c r="DJ127" s="60"/>
      <c r="DK127" s="60"/>
      <c r="DL127" s="60"/>
      <c r="DM127" s="60"/>
      <c r="DN127" s="60"/>
      <c r="DO127" s="60"/>
      <c r="DP127" s="60"/>
      <c r="DQ127" s="60"/>
      <c r="DR127" s="60"/>
      <c r="DS127" s="60"/>
      <c r="DT127" s="60"/>
      <c r="DU127" s="10"/>
    </row>
    <row r="128" spans="2:125" ht="14.25" customHeight="1" thickBot="1" x14ac:dyDescent="0.25">
      <c r="B128" s="61">
        <v>7</v>
      </c>
      <c r="C128" s="62" t="s">
        <v>204</v>
      </c>
      <c r="D128" s="63"/>
      <c r="E128" s="63" t="s">
        <v>44</v>
      </c>
      <c r="F128" s="64">
        <v>0</v>
      </c>
      <c r="G128" s="78">
        <f t="shared" ref="G128:M128" si="115">+SUM(G122:G127)</f>
        <v>10.3209681649518</v>
      </c>
      <c r="H128" s="79">
        <f t="shared" si="115"/>
        <v>56279.781160563973</v>
      </c>
      <c r="I128" s="79">
        <f t="shared" si="115"/>
        <v>12068.429545187972</v>
      </c>
      <c r="J128" s="79">
        <f t="shared" si="115"/>
        <v>2591.9779394895836</v>
      </c>
      <c r="K128" s="79">
        <f t="shared" si="115"/>
        <v>60116.575771533033</v>
      </c>
      <c r="L128" s="79">
        <f t="shared" si="115"/>
        <v>6324.3882640536567</v>
      </c>
      <c r="M128" s="79">
        <f t="shared" si="115"/>
        <v>46544.03391202577</v>
      </c>
      <c r="N128" s="66">
        <f t="shared" si="114"/>
        <v>183935.50756101892</v>
      </c>
      <c r="O128" s="93"/>
      <c r="P128" s="78">
        <f t="shared" ref="P128:AF128" si="116">+SUM(P122:P127)</f>
        <v>2840.6553384800491</v>
      </c>
      <c r="Q128" s="79">
        <f t="shared" si="116"/>
        <v>33318.492802472618</v>
      </c>
      <c r="R128" s="79">
        <f t="shared" si="116"/>
        <v>19980.400029516244</v>
      </c>
      <c r="S128" s="79">
        <f t="shared" si="116"/>
        <v>127795.9593905501</v>
      </c>
      <c r="T128" s="80">
        <f t="shared" si="116"/>
        <v>183935.50756101901</v>
      </c>
      <c r="U128" s="81">
        <f t="shared" si="116"/>
        <v>0</v>
      </c>
      <c r="V128" s="82">
        <f t="shared" si="116"/>
        <v>2003.2170308794011</v>
      </c>
      <c r="W128" s="82">
        <f t="shared" si="116"/>
        <v>73314.546674983008</v>
      </c>
      <c r="X128" s="82">
        <f t="shared" si="116"/>
        <v>108278.25824131633</v>
      </c>
      <c r="Y128" s="82">
        <f t="shared" si="116"/>
        <v>339.485613840209</v>
      </c>
      <c r="Z128" s="83">
        <f t="shared" si="116"/>
        <v>183935.50756101895</v>
      </c>
      <c r="AA128" s="81">
        <f t="shared" si="116"/>
        <v>0</v>
      </c>
      <c r="AB128" s="82">
        <f t="shared" si="116"/>
        <v>11192.887614885112</v>
      </c>
      <c r="AC128" s="82">
        <f t="shared" si="116"/>
        <v>77350.348850905255</v>
      </c>
      <c r="AD128" s="82">
        <f t="shared" si="116"/>
        <v>27129.086279683848</v>
      </c>
      <c r="AE128" s="82">
        <f t="shared" si="116"/>
        <v>68263.184815544722</v>
      </c>
      <c r="AF128" s="83">
        <f t="shared" si="116"/>
        <v>183935.50756101892</v>
      </c>
      <c r="AG128" s="17"/>
      <c r="AH128" s="84" t="s">
        <v>205</v>
      </c>
      <c r="AI128" s="85" t="s">
        <v>45</v>
      </c>
      <c r="AK128" s="42"/>
      <c r="AL128" s="42">
        <f t="shared" si="112"/>
        <v>0</v>
      </c>
      <c r="CU128" s="10"/>
      <c r="DB128" s="59">
        <f t="shared" si="113"/>
        <v>0</v>
      </c>
      <c r="DC128" s="12"/>
      <c r="DU128" s="10"/>
    </row>
    <row r="129" spans="2:125" ht="14.25" customHeight="1" thickBot="1" x14ac:dyDescent="0.25">
      <c r="B129" s="89">
        <v>8</v>
      </c>
      <c r="C129" s="90" t="s">
        <v>231</v>
      </c>
      <c r="D129" s="91"/>
      <c r="E129" s="91" t="s">
        <v>44</v>
      </c>
      <c r="F129" s="92">
        <v>0</v>
      </c>
      <c r="G129" s="93"/>
      <c r="H129" s="93"/>
      <c r="I129" s="93"/>
      <c r="J129" s="93"/>
      <c r="K129" s="93"/>
      <c r="L129" s="93"/>
      <c r="M129" s="93"/>
      <c r="N129" s="94">
        <v>12661.2217304937</v>
      </c>
      <c r="O129" s="93"/>
      <c r="P129" s="93"/>
      <c r="Q129" s="93"/>
      <c r="R129" s="93"/>
      <c r="S129" s="93"/>
      <c r="T129" s="93"/>
      <c r="U129" s="58"/>
      <c r="V129" s="58"/>
      <c r="W129" s="58"/>
      <c r="X129" s="58"/>
      <c r="Y129" s="58"/>
      <c r="Z129" s="58"/>
      <c r="AA129" s="58"/>
      <c r="AB129" s="58"/>
      <c r="AC129" s="58"/>
      <c r="AD129" s="58"/>
      <c r="AE129" s="58"/>
      <c r="AF129" s="58"/>
      <c r="AG129" s="40"/>
      <c r="AH129" s="109"/>
      <c r="AI129" s="95" t="s">
        <v>232</v>
      </c>
      <c r="AK129" s="42"/>
      <c r="AL129" s="42">
        <f xml:space="preserve"> IF( DB129 = 0, 0, AI129)</f>
        <v>0</v>
      </c>
      <c r="CU129" s="10"/>
      <c r="DB129" s="59">
        <f>IF(N129&gt;0.23*N128,1,0)</f>
        <v>0</v>
      </c>
      <c r="DC129" s="12"/>
      <c r="DU129" s="10"/>
    </row>
    <row r="130" spans="2:125" ht="14.25" customHeight="1" thickBot="1" x14ac:dyDescent="0.25">
      <c r="B130" s="40"/>
      <c r="C130" s="97"/>
      <c r="D130" s="32"/>
      <c r="E130" s="33"/>
      <c r="F130" s="33"/>
      <c r="G130" s="34"/>
      <c r="H130" s="32"/>
      <c r="I130" s="32"/>
      <c r="J130" s="32"/>
      <c r="K130" s="32"/>
      <c r="L130" s="32"/>
      <c r="M130" s="32"/>
      <c r="N130" s="34"/>
      <c r="O130" s="19"/>
      <c r="P130" s="32"/>
      <c r="Q130" s="32"/>
      <c r="R130" s="32"/>
      <c r="S130" s="32"/>
      <c r="T130" s="32"/>
      <c r="U130" s="32"/>
      <c r="V130" s="32"/>
      <c r="W130" s="32"/>
      <c r="X130" s="32"/>
      <c r="Y130" s="32"/>
      <c r="Z130" s="32"/>
      <c r="AA130" s="32"/>
      <c r="AB130" s="32"/>
      <c r="AC130" s="32"/>
      <c r="AD130" s="32"/>
      <c r="AE130" s="32"/>
      <c r="AF130" s="32"/>
      <c r="AG130" s="19"/>
      <c r="AH130" s="98"/>
      <c r="AI130" s="98"/>
      <c r="AK130" s="42"/>
      <c r="AL130" s="43"/>
      <c r="CU130" s="10"/>
      <c r="DB130" s="60"/>
      <c r="DC130" s="12"/>
      <c r="DU130" s="10"/>
    </row>
    <row r="131" spans="2:125" ht="14.25" customHeight="1" thickBot="1" x14ac:dyDescent="0.25">
      <c r="B131" s="37" t="s">
        <v>440</v>
      </c>
      <c r="C131" s="38" t="s">
        <v>441</v>
      </c>
      <c r="D131" s="13"/>
      <c r="E131" s="39"/>
      <c r="F131" s="13"/>
      <c r="G131" s="13"/>
      <c r="H131" s="13"/>
      <c r="I131" s="13"/>
      <c r="J131" s="13"/>
      <c r="K131" s="13"/>
      <c r="L131" s="13"/>
      <c r="M131" s="13"/>
      <c r="N131" s="13"/>
      <c r="O131" s="13"/>
      <c r="P131" s="40"/>
      <c r="Q131" s="40"/>
      <c r="R131" s="40"/>
      <c r="S131" s="40"/>
      <c r="T131" s="40"/>
      <c r="U131" s="41"/>
      <c r="V131" s="41"/>
      <c r="W131" s="41"/>
      <c r="X131" s="41"/>
      <c r="Y131" s="41"/>
      <c r="Z131" s="41"/>
      <c r="AA131" s="41"/>
      <c r="AB131" s="41"/>
      <c r="AC131" s="41"/>
      <c r="AD131" s="41"/>
      <c r="AE131" s="41"/>
      <c r="AF131" s="41"/>
      <c r="AG131" s="17"/>
      <c r="AH131" s="102"/>
      <c r="AI131" s="102"/>
      <c r="AK131" s="42"/>
      <c r="AL131" s="43"/>
      <c r="CU131" s="10"/>
      <c r="DC131" s="12"/>
      <c r="DU131" s="10"/>
    </row>
    <row r="132" spans="2:125" ht="14.25" customHeight="1" x14ac:dyDescent="0.2">
      <c r="B132" s="44">
        <v>9</v>
      </c>
      <c r="C132" s="45" t="s">
        <v>235</v>
      </c>
      <c r="D132" s="46"/>
      <c r="E132" s="46" t="s">
        <v>236</v>
      </c>
      <c r="F132" s="47">
        <v>0</v>
      </c>
      <c r="G132" s="48">
        <v>21</v>
      </c>
      <c r="H132" s="49">
        <v>27</v>
      </c>
      <c r="I132" s="49">
        <v>96</v>
      </c>
      <c r="J132" s="49">
        <v>4</v>
      </c>
      <c r="K132" s="49">
        <v>2</v>
      </c>
      <c r="L132" s="49">
        <v>11</v>
      </c>
      <c r="M132" s="49">
        <v>1</v>
      </c>
      <c r="N132" s="50">
        <f t="shared" ref="N132:N138" si="117">SUM(G132:M132)</f>
        <v>162</v>
      </c>
      <c r="O132" s="93"/>
      <c r="P132" s="48">
        <v>0</v>
      </c>
      <c r="Q132" s="49">
        <v>0</v>
      </c>
      <c r="R132" s="49">
        <v>0</v>
      </c>
      <c r="S132" s="49">
        <v>162</v>
      </c>
      <c r="T132" s="50">
        <f t="shared" ref="T132:T137" si="118">+SUM(P132:S132)</f>
        <v>162</v>
      </c>
      <c r="U132" s="48">
        <v>0</v>
      </c>
      <c r="V132" s="49">
        <v>0</v>
      </c>
      <c r="W132" s="49">
        <v>20</v>
      </c>
      <c r="X132" s="49">
        <v>28</v>
      </c>
      <c r="Y132" s="49">
        <v>114</v>
      </c>
      <c r="Z132" s="52">
        <f t="shared" ref="Z132:Z137" si="119">+SUM(U132:Y132)</f>
        <v>162</v>
      </c>
      <c r="AA132" s="48">
        <v>0</v>
      </c>
      <c r="AB132" s="49">
        <v>0</v>
      </c>
      <c r="AC132" s="49">
        <v>10</v>
      </c>
      <c r="AD132" s="49">
        <v>23</v>
      </c>
      <c r="AE132" s="49">
        <v>129</v>
      </c>
      <c r="AF132" s="52">
        <f t="shared" ref="AF132:AF137" si="120">+SUM(AA132:AE132)</f>
        <v>162</v>
      </c>
      <c r="AG132" s="17"/>
      <c r="AH132" s="53"/>
      <c r="AI132" s="54" t="s">
        <v>45</v>
      </c>
      <c r="AK132" s="42">
        <f t="shared" ref="AK132:AK137" si="121" xml:space="preserve"> IF( SUM( BT132:CR132 ) = 0, 0, $BT$5 )</f>
        <v>0</v>
      </c>
      <c r="AL132" s="42">
        <f t="shared" ref="AL132:AL138" si="122" xml:space="preserve"> IF( DB132 = 0, 0, AI132)</f>
        <v>0</v>
      </c>
      <c r="BT132" s="59">
        <f>IF('[1]Validation flags'!$H$3=1,0, IF( ISNUMBER(G132), 0, 1 ))</f>
        <v>0</v>
      </c>
      <c r="BU132" s="59">
        <f>IF('[1]Validation flags'!$H$3=1,0, IF( ISNUMBER(H132), 0, 1 ))</f>
        <v>0</v>
      </c>
      <c r="BV132" s="59">
        <f>IF('[1]Validation flags'!$H$3=1,0, IF( ISNUMBER(I132), 0, 1 ))</f>
        <v>0</v>
      </c>
      <c r="BW132" s="59">
        <f>IF('[1]Validation flags'!$H$3=1,0, IF( ISNUMBER(J132), 0, 1 ))</f>
        <v>0</v>
      </c>
      <c r="BX132" s="59">
        <f>IF('[1]Validation flags'!$H$3=1,0, IF( ISNUMBER(K132), 0, 1 ))</f>
        <v>0</v>
      </c>
      <c r="BY132" s="59">
        <f>IF('[1]Validation flags'!$H$3=1,0, IF( ISNUMBER(L132), 0, 1 ))</f>
        <v>0</v>
      </c>
      <c r="BZ132" s="59">
        <f>IF('[1]Validation flags'!$H$3=1,0, IF( ISNUMBER(M132), 0, 1 ))</f>
        <v>0</v>
      </c>
      <c r="CA132" s="30"/>
      <c r="CB132" s="30"/>
      <c r="CC132" s="59">
        <f>IF('[1]Validation flags'!$H$3=1,0, IF( ISNUMBER(P132), 0, 1 ))</f>
        <v>0</v>
      </c>
      <c r="CD132" s="59">
        <f>IF('[1]Validation flags'!$H$3=1,0, IF( ISNUMBER(Q132), 0, 1 ))</f>
        <v>0</v>
      </c>
      <c r="CE132" s="59">
        <f>IF('[1]Validation flags'!$H$3=1,0, IF( ISNUMBER(R132), 0, 1 ))</f>
        <v>0</v>
      </c>
      <c r="CF132" s="59">
        <f>IF('[1]Validation flags'!$H$3=1,0, IF( ISNUMBER(S132), 0, 1 ))</f>
        <v>0</v>
      </c>
      <c r="CG132" s="30"/>
      <c r="CH132" s="59">
        <f>IF('[1]Validation flags'!$H$3=1,0, IF( ISNUMBER(U132), 0, 1 ))</f>
        <v>0</v>
      </c>
      <c r="CI132" s="59">
        <f>IF('[1]Validation flags'!$H$3=1,0, IF( ISNUMBER(V132), 0, 1 ))</f>
        <v>0</v>
      </c>
      <c r="CJ132" s="59">
        <f>IF('[1]Validation flags'!$H$3=1,0, IF( ISNUMBER(W132), 0, 1 ))</f>
        <v>0</v>
      </c>
      <c r="CK132" s="59">
        <f>IF('[1]Validation flags'!$H$3=1,0, IF( ISNUMBER(X132), 0, 1 ))</f>
        <v>0</v>
      </c>
      <c r="CL132" s="59">
        <f>IF('[1]Validation flags'!$H$3=1,0, IF( ISNUMBER(Y132), 0, 1 ))</f>
        <v>0</v>
      </c>
      <c r="CM132" s="30"/>
      <c r="CN132" s="59">
        <f>IF('[1]Validation flags'!$H$3=1,0, IF( ISNUMBER(AA132), 0, 1 ))</f>
        <v>0</v>
      </c>
      <c r="CO132" s="59">
        <f>IF('[1]Validation flags'!$H$3=1,0, IF( ISNUMBER(AB132), 0, 1 ))</f>
        <v>0</v>
      </c>
      <c r="CP132" s="59">
        <f>IF('[1]Validation flags'!$H$3=1,0, IF( ISNUMBER(AC132), 0, 1 ))</f>
        <v>0</v>
      </c>
      <c r="CQ132" s="59">
        <f>IF('[1]Validation flags'!$H$3=1,0, IF( ISNUMBER(AD132), 0, 1 ))</f>
        <v>0</v>
      </c>
      <c r="CR132" s="59">
        <f>IF('[1]Validation flags'!$H$3=1,0, IF( ISNUMBER(AE132), 0, 1 ))</f>
        <v>0</v>
      </c>
      <c r="CU132" s="10"/>
      <c r="CV132" s="60"/>
      <c r="CW132" s="60"/>
      <c r="CX132" s="60"/>
      <c r="CY132" s="60"/>
      <c r="CZ132" s="60"/>
      <c r="DA132" s="60"/>
      <c r="DB132" s="59">
        <f t="shared" ref="DB132:DB138" si="123">IF(AND(N132=AF132,Z132=AF132,T132=AF132),0,1)</f>
        <v>0</v>
      </c>
      <c r="DC132" s="30"/>
      <c r="DD132" s="60"/>
      <c r="DE132" s="60"/>
      <c r="DF132" s="60"/>
      <c r="DG132" s="60"/>
      <c r="DH132" s="60"/>
      <c r="DI132" s="60"/>
      <c r="DJ132" s="60"/>
      <c r="DK132" s="60"/>
      <c r="DL132" s="60"/>
      <c r="DM132" s="60"/>
      <c r="DN132" s="60"/>
      <c r="DO132" s="60"/>
      <c r="DP132" s="60"/>
      <c r="DQ132" s="60"/>
      <c r="DR132" s="60"/>
      <c r="DS132" s="60"/>
      <c r="DT132" s="60"/>
      <c r="DU132" s="10"/>
    </row>
    <row r="133" spans="2:125" ht="14.25" customHeight="1" x14ac:dyDescent="0.2">
      <c r="B133" s="61">
        <v>10</v>
      </c>
      <c r="C133" s="62" t="s">
        <v>262</v>
      </c>
      <c r="D133" s="63"/>
      <c r="E133" s="63" t="s">
        <v>236</v>
      </c>
      <c r="F133" s="64">
        <v>0</v>
      </c>
      <c r="G133" s="65">
        <v>0</v>
      </c>
      <c r="H133" s="65">
        <v>0</v>
      </c>
      <c r="I133" s="65">
        <v>20</v>
      </c>
      <c r="J133" s="65">
        <v>1</v>
      </c>
      <c r="K133" s="65">
        <v>0</v>
      </c>
      <c r="L133" s="65">
        <v>6</v>
      </c>
      <c r="M133" s="65">
        <v>2</v>
      </c>
      <c r="N133" s="66">
        <f t="shared" si="117"/>
        <v>29</v>
      </c>
      <c r="O133" s="93"/>
      <c r="P133" s="67">
        <v>0</v>
      </c>
      <c r="Q133" s="65">
        <v>0</v>
      </c>
      <c r="R133" s="65">
        <v>1</v>
      </c>
      <c r="S133" s="65">
        <v>28</v>
      </c>
      <c r="T133" s="66">
        <f t="shared" si="118"/>
        <v>29</v>
      </c>
      <c r="U133" s="67">
        <v>0</v>
      </c>
      <c r="V133" s="65">
        <v>0</v>
      </c>
      <c r="W133" s="65">
        <v>10</v>
      </c>
      <c r="X133" s="65">
        <v>19</v>
      </c>
      <c r="Y133" s="65">
        <v>0</v>
      </c>
      <c r="Z133" s="68">
        <f t="shared" si="119"/>
        <v>29</v>
      </c>
      <c r="AA133" s="67">
        <v>0</v>
      </c>
      <c r="AB133" s="65">
        <v>0</v>
      </c>
      <c r="AC133" s="65">
        <v>15</v>
      </c>
      <c r="AD133" s="65">
        <v>13</v>
      </c>
      <c r="AE133" s="65">
        <v>1</v>
      </c>
      <c r="AF133" s="68">
        <f t="shared" si="120"/>
        <v>29</v>
      </c>
      <c r="AG133" s="17"/>
      <c r="AH133" s="69"/>
      <c r="AI133" s="70" t="s">
        <v>45</v>
      </c>
      <c r="AK133" s="42">
        <f t="shared" si="121"/>
        <v>0</v>
      </c>
      <c r="AL133" s="42">
        <f t="shared" si="122"/>
        <v>0</v>
      </c>
      <c r="BT133" s="59">
        <f>IF('[1]Validation flags'!$H$3=1,0, IF( ISNUMBER(G133), 0, 1 ))</f>
        <v>0</v>
      </c>
      <c r="BU133" s="59">
        <f>IF('[1]Validation flags'!$H$3=1,0, IF( ISNUMBER(H133), 0, 1 ))</f>
        <v>0</v>
      </c>
      <c r="BV133" s="59">
        <f>IF('[1]Validation flags'!$H$3=1,0, IF( ISNUMBER(I133), 0, 1 ))</f>
        <v>0</v>
      </c>
      <c r="BW133" s="59">
        <f>IF('[1]Validation flags'!$H$3=1,0, IF( ISNUMBER(J133), 0, 1 ))</f>
        <v>0</v>
      </c>
      <c r="BX133" s="59">
        <f>IF('[1]Validation flags'!$H$3=1,0, IF( ISNUMBER(K133), 0, 1 ))</f>
        <v>0</v>
      </c>
      <c r="BY133" s="59">
        <f>IF('[1]Validation flags'!$H$3=1,0, IF( ISNUMBER(L133), 0, 1 ))</f>
        <v>0</v>
      </c>
      <c r="BZ133" s="59">
        <f>IF('[1]Validation flags'!$H$3=1,0, IF( ISNUMBER(M133), 0, 1 ))</f>
        <v>0</v>
      </c>
      <c r="CA133" s="30"/>
      <c r="CB133" s="30"/>
      <c r="CC133" s="59">
        <f>IF('[1]Validation flags'!$H$3=1,0, IF( ISNUMBER(P133), 0, 1 ))</f>
        <v>0</v>
      </c>
      <c r="CD133" s="59">
        <f>IF('[1]Validation flags'!$H$3=1,0, IF( ISNUMBER(Q133), 0, 1 ))</f>
        <v>0</v>
      </c>
      <c r="CE133" s="59">
        <f>IF('[1]Validation flags'!$H$3=1,0, IF( ISNUMBER(R133), 0, 1 ))</f>
        <v>0</v>
      </c>
      <c r="CF133" s="59">
        <f>IF('[1]Validation flags'!$H$3=1,0, IF( ISNUMBER(S133), 0, 1 ))</f>
        <v>0</v>
      </c>
      <c r="CG133" s="30"/>
      <c r="CH133" s="59">
        <f>IF('[1]Validation flags'!$H$3=1,0, IF( ISNUMBER(U133), 0, 1 ))</f>
        <v>0</v>
      </c>
      <c r="CI133" s="59">
        <f>IF('[1]Validation flags'!$H$3=1,0, IF( ISNUMBER(V133), 0, 1 ))</f>
        <v>0</v>
      </c>
      <c r="CJ133" s="59">
        <f>IF('[1]Validation flags'!$H$3=1,0, IF( ISNUMBER(W133), 0, 1 ))</f>
        <v>0</v>
      </c>
      <c r="CK133" s="59">
        <f>IF('[1]Validation flags'!$H$3=1,0, IF( ISNUMBER(X133), 0, 1 ))</f>
        <v>0</v>
      </c>
      <c r="CL133" s="59">
        <f>IF('[1]Validation flags'!$H$3=1,0, IF( ISNUMBER(Y133), 0, 1 ))</f>
        <v>0</v>
      </c>
      <c r="CM133" s="30"/>
      <c r="CN133" s="59">
        <f>IF('[1]Validation flags'!$H$3=1,0, IF( ISNUMBER(AA133), 0, 1 ))</f>
        <v>0</v>
      </c>
      <c r="CO133" s="59">
        <f>IF('[1]Validation flags'!$H$3=1,0, IF( ISNUMBER(AB133), 0, 1 ))</f>
        <v>0</v>
      </c>
      <c r="CP133" s="59">
        <f>IF('[1]Validation flags'!$H$3=1,0, IF( ISNUMBER(AC133), 0, 1 ))</f>
        <v>0</v>
      </c>
      <c r="CQ133" s="59">
        <f>IF('[1]Validation flags'!$H$3=1,0, IF( ISNUMBER(AD133), 0, 1 ))</f>
        <v>0</v>
      </c>
      <c r="CR133" s="59">
        <f>IF('[1]Validation flags'!$H$3=1,0, IF( ISNUMBER(AE133), 0, 1 ))</f>
        <v>0</v>
      </c>
      <c r="CU133" s="10"/>
      <c r="CV133" s="60"/>
      <c r="CW133" s="60"/>
      <c r="CX133" s="60"/>
      <c r="CY133" s="60"/>
      <c r="CZ133" s="60"/>
      <c r="DA133" s="60"/>
      <c r="DB133" s="59">
        <f t="shared" si="123"/>
        <v>0</v>
      </c>
      <c r="DC133" s="30"/>
      <c r="DD133" s="60"/>
      <c r="DE133" s="60"/>
      <c r="DF133" s="60"/>
      <c r="DG133" s="60"/>
      <c r="DH133" s="60"/>
      <c r="DI133" s="60"/>
      <c r="DJ133" s="60"/>
      <c r="DK133" s="60"/>
      <c r="DL133" s="60"/>
      <c r="DM133" s="60"/>
      <c r="DN133" s="60"/>
      <c r="DO133" s="60"/>
      <c r="DP133" s="60"/>
      <c r="DQ133" s="60"/>
      <c r="DR133" s="60"/>
      <c r="DS133" s="60"/>
      <c r="DT133" s="60"/>
      <c r="DU133" s="10"/>
    </row>
    <row r="134" spans="2:125" ht="14.25" customHeight="1" x14ac:dyDescent="0.2">
      <c r="B134" s="61">
        <v>11</v>
      </c>
      <c r="C134" s="62" t="s">
        <v>288</v>
      </c>
      <c r="D134" s="63"/>
      <c r="E134" s="63" t="s">
        <v>236</v>
      </c>
      <c r="F134" s="64">
        <v>0</v>
      </c>
      <c r="G134" s="65">
        <v>0</v>
      </c>
      <c r="H134" s="65">
        <v>7</v>
      </c>
      <c r="I134" s="65">
        <v>45</v>
      </c>
      <c r="J134" s="65">
        <v>2</v>
      </c>
      <c r="K134" s="65">
        <v>1</v>
      </c>
      <c r="L134" s="65">
        <v>27</v>
      </c>
      <c r="M134" s="65">
        <v>16</v>
      </c>
      <c r="N134" s="66">
        <f t="shared" si="117"/>
        <v>98</v>
      </c>
      <c r="O134" s="93"/>
      <c r="P134" s="67">
        <v>0</v>
      </c>
      <c r="Q134" s="65">
        <v>7</v>
      </c>
      <c r="R134" s="65">
        <v>3</v>
      </c>
      <c r="S134" s="65">
        <v>88</v>
      </c>
      <c r="T134" s="66">
        <f t="shared" si="118"/>
        <v>98</v>
      </c>
      <c r="U134" s="67">
        <v>0</v>
      </c>
      <c r="V134" s="65">
        <v>3</v>
      </c>
      <c r="W134" s="65">
        <v>51</v>
      </c>
      <c r="X134" s="65">
        <v>44</v>
      </c>
      <c r="Y134" s="65">
        <v>0</v>
      </c>
      <c r="Z134" s="68">
        <f t="shared" si="119"/>
        <v>98</v>
      </c>
      <c r="AA134" s="67">
        <v>0</v>
      </c>
      <c r="AB134" s="65">
        <v>4</v>
      </c>
      <c r="AC134" s="65">
        <v>46</v>
      </c>
      <c r="AD134" s="65">
        <v>45</v>
      </c>
      <c r="AE134" s="65">
        <v>3</v>
      </c>
      <c r="AF134" s="68">
        <f t="shared" si="120"/>
        <v>98</v>
      </c>
      <c r="AG134" s="17"/>
      <c r="AH134" s="69"/>
      <c r="AI134" s="70" t="s">
        <v>45</v>
      </c>
      <c r="AK134" s="42">
        <f t="shared" si="121"/>
        <v>0</v>
      </c>
      <c r="AL134" s="42">
        <f t="shared" si="122"/>
        <v>0</v>
      </c>
      <c r="BT134" s="59">
        <f>IF('[1]Validation flags'!$H$3=1,0, IF( ISNUMBER(G134), 0, 1 ))</f>
        <v>0</v>
      </c>
      <c r="BU134" s="59">
        <f>IF('[1]Validation flags'!$H$3=1,0, IF( ISNUMBER(H134), 0, 1 ))</f>
        <v>0</v>
      </c>
      <c r="BV134" s="59">
        <f>IF('[1]Validation flags'!$H$3=1,0, IF( ISNUMBER(I134), 0, 1 ))</f>
        <v>0</v>
      </c>
      <c r="BW134" s="59">
        <f>IF('[1]Validation flags'!$H$3=1,0, IF( ISNUMBER(J134), 0, 1 ))</f>
        <v>0</v>
      </c>
      <c r="BX134" s="59">
        <f>IF('[1]Validation flags'!$H$3=1,0, IF( ISNUMBER(K134), 0, 1 ))</f>
        <v>0</v>
      </c>
      <c r="BY134" s="59">
        <f>IF('[1]Validation flags'!$H$3=1,0, IF( ISNUMBER(L134), 0, 1 ))</f>
        <v>0</v>
      </c>
      <c r="BZ134" s="59">
        <f>IF('[1]Validation flags'!$H$3=1,0, IF( ISNUMBER(M134), 0, 1 ))</f>
        <v>0</v>
      </c>
      <c r="CA134" s="30"/>
      <c r="CB134" s="30"/>
      <c r="CC134" s="59">
        <f>IF('[1]Validation flags'!$H$3=1,0, IF( ISNUMBER(P134), 0, 1 ))</f>
        <v>0</v>
      </c>
      <c r="CD134" s="59">
        <f>IF('[1]Validation flags'!$H$3=1,0, IF( ISNUMBER(Q134), 0, 1 ))</f>
        <v>0</v>
      </c>
      <c r="CE134" s="59">
        <f>IF('[1]Validation flags'!$H$3=1,0, IF( ISNUMBER(R134), 0, 1 ))</f>
        <v>0</v>
      </c>
      <c r="CF134" s="59">
        <f>IF('[1]Validation flags'!$H$3=1,0, IF( ISNUMBER(S134), 0, 1 ))</f>
        <v>0</v>
      </c>
      <c r="CG134" s="30"/>
      <c r="CH134" s="59">
        <f>IF('[1]Validation flags'!$H$3=1,0, IF( ISNUMBER(U134), 0, 1 ))</f>
        <v>0</v>
      </c>
      <c r="CI134" s="59">
        <f>IF('[1]Validation flags'!$H$3=1,0, IF( ISNUMBER(V134), 0, 1 ))</f>
        <v>0</v>
      </c>
      <c r="CJ134" s="59">
        <f>IF('[1]Validation flags'!$H$3=1,0, IF( ISNUMBER(W134), 0, 1 ))</f>
        <v>0</v>
      </c>
      <c r="CK134" s="59">
        <f>IF('[1]Validation flags'!$H$3=1,0, IF( ISNUMBER(X134), 0, 1 ))</f>
        <v>0</v>
      </c>
      <c r="CL134" s="59">
        <f>IF('[1]Validation flags'!$H$3=1,0, IF( ISNUMBER(Y134), 0, 1 ))</f>
        <v>0</v>
      </c>
      <c r="CM134" s="30"/>
      <c r="CN134" s="59">
        <f>IF('[1]Validation flags'!$H$3=1,0, IF( ISNUMBER(AA134), 0, 1 ))</f>
        <v>0</v>
      </c>
      <c r="CO134" s="59">
        <f>IF('[1]Validation flags'!$H$3=1,0, IF( ISNUMBER(AB134), 0, 1 ))</f>
        <v>0</v>
      </c>
      <c r="CP134" s="59">
        <f>IF('[1]Validation flags'!$H$3=1,0, IF( ISNUMBER(AC134), 0, 1 ))</f>
        <v>0</v>
      </c>
      <c r="CQ134" s="59">
        <f>IF('[1]Validation flags'!$H$3=1,0, IF( ISNUMBER(AD134), 0, 1 ))</f>
        <v>0</v>
      </c>
      <c r="CR134" s="59">
        <f>IF('[1]Validation flags'!$H$3=1,0, IF( ISNUMBER(AE134), 0, 1 ))</f>
        <v>0</v>
      </c>
      <c r="CU134" s="10"/>
      <c r="CV134" s="60"/>
      <c r="CW134" s="60"/>
      <c r="CX134" s="60"/>
      <c r="CY134" s="60"/>
      <c r="CZ134" s="60"/>
      <c r="DA134" s="60"/>
      <c r="DB134" s="59">
        <f t="shared" si="123"/>
        <v>0</v>
      </c>
      <c r="DC134" s="30"/>
      <c r="DD134" s="60"/>
      <c r="DE134" s="60"/>
      <c r="DF134" s="60"/>
      <c r="DG134" s="60"/>
      <c r="DH134" s="60"/>
      <c r="DI134" s="60"/>
      <c r="DJ134" s="60"/>
      <c r="DK134" s="60"/>
      <c r="DL134" s="60"/>
      <c r="DM134" s="60"/>
      <c r="DN134" s="60"/>
      <c r="DO134" s="60"/>
      <c r="DP134" s="60"/>
      <c r="DQ134" s="60"/>
      <c r="DR134" s="60"/>
      <c r="DS134" s="60"/>
      <c r="DT134" s="60"/>
      <c r="DU134" s="10"/>
    </row>
    <row r="135" spans="2:125" ht="14.25" customHeight="1" x14ac:dyDescent="0.2">
      <c r="B135" s="61">
        <v>12</v>
      </c>
      <c r="C135" s="62" t="s">
        <v>314</v>
      </c>
      <c r="D135" s="63"/>
      <c r="E135" s="63" t="s">
        <v>236</v>
      </c>
      <c r="F135" s="64">
        <v>0</v>
      </c>
      <c r="G135" s="65">
        <v>0</v>
      </c>
      <c r="H135" s="65">
        <v>7</v>
      </c>
      <c r="I135" s="65">
        <v>21</v>
      </c>
      <c r="J135" s="65">
        <v>1</v>
      </c>
      <c r="K135" s="65">
        <v>6</v>
      </c>
      <c r="L135" s="65">
        <v>13</v>
      </c>
      <c r="M135" s="65">
        <v>14</v>
      </c>
      <c r="N135" s="66">
        <f t="shared" si="117"/>
        <v>62</v>
      </c>
      <c r="O135" s="93"/>
      <c r="P135" s="67">
        <v>2</v>
      </c>
      <c r="Q135" s="65">
        <v>10</v>
      </c>
      <c r="R135" s="65">
        <v>3</v>
      </c>
      <c r="S135" s="65">
        <v>47</v>
      </c>
      <c r="T135" s="66">
        <f t="shared" si="118"/>
        <v>62</v>
      </c>
      <c r="U135" s="67">
        <v>0</v>
      </c>
      <c r="V135" s="65">
        <v>2</v>
      </c>
      <c r="W135" s="65">
        <v>28</v>
      </c>
      <c r="X135" s="65">
        <v>32</v>
      </c>
      <c r="Y135" s="65">
        <v>0</v>
      </c>
      <c r="Z135" s="68">
        <f t="shared" si="119"/>
        <v>62</v>
      </c>
      <c r="AA135" s="67">
        <v>0</v>
      </c>
      <c r="AB135" s="65">
        <v>0</v>
      </c>
      <c r="AC135" s="65">
        <v>39</v>
      </c>
      <c r="AD135" s="65">
        <v>20</v>
      </c>
      <c r="AE135" s="65">
        <v>3</v>
      </c>
      <c r="AF135" s="68">
        <f t="shared" si="120"/>
        <v>62</v>
      </c>
      <c r="AG135" s="17"/>
      <c r="AH135" s="69"/>
      <c r="AI135" s="70" t="s">
        <v>45</v>
      </c>
      <c r="AK135" s="42">
        <f t="shared" si="121"/>
        <v>0</v>
      </c>
      <c r="AL135" s="42">
        <f t="shared" si="122"/>
        <v>0</v>
      </c>
      <c r="BT135" s="59">
        <f>IF('[1]Validation flags'!$H$3=1,0, IF( ISNUMBER(G135), 0, 1 ))</f>
        <v>0</v>
      </c>
      <c r="BU135" s="59">
        <f>IF('[1]Validation flags'!$H$3=1,0, IF( ISNUMBER(H135), 0, 1 ))</f>
        <v>0</v>
      </c>
      <c r="BV135" s="59">
        <f>IF('[1]Validation flags'!$H$3=1,0, IF( ISNUMBER(I135), 0, 1 ))</f>
        <v>0</v>
      </c>
      <c r="BW135" s="59">
        <f>IF('[1]Validation flags'!$H$3=1,0, IF( ISNUMBER(J135), 0, 1 ))</f>
        <v>0</v>
      </c>
      <c r="BX135" s="59">
        <f>IF('[1]Validation flags'!$H$3=1,0, IF( ISNUMBER(K135), 0, 1 ))</f>
        <v>0</v>
      </c>
      <c r="BY135" s="59">
        <f>IF('[1]Validation flags'!$H$3=1,0, IF( ISNUMBER(L135), 0, 1 ))</f>
        <v>0</v>
      </c>
      <c r="BZ135" s="59">
        <f>IF('[1]Validation flags'!$H$3=1,0, IF( ISNUMBER(M135), 0, 1 ))</f>
        <v>0</v>
      </c>
      <c r="CA135" s="30"/>
      <c r="CB135" s="30"/>
      <c r="CC135" s="59">
        <f>IF('[1]Validation flags'!$H$3=1,0, IF( ISNUMBER(P135), 0, 1 ))</f>
        <v>0</v>
      </c>
      <c r="CD135" s="59">
        <f>IF('[1]Validation flags'!$H$3=1,0, IF( ISNUMBER(Q135), 0, 1 ))</f>
        <v>0</v>
      </c>
      <c r="CE135" s="59">
        <f>IF('[1]Validation flags'!$H$3=1,0, IF( ISNUMBER(R135), 0, 1 ))</f>
        <v>0</v>
      </c>
      <c r="CF135" s="59">
        <f>IF('[1]Validation flags'!$H$3=1,0, IF( ISNUMBER(S135), 0, 1 ))</f>
        <v>0</v>
      </c>
      <c r="CG135" s="30"/>
      <c r="CH135" s="59">
        <f>IF('[1]Validation flags'!$H$3=1,0, IF( ISNUMBER(U135), 0, 1 ))</f>
        <v>0</v>
      </c>
      <c r="CI135" s="59">
        <f>IF('[1]Validation flags'!$H$3=1,0, IF( ISNUMBER(V135), 0, 1 ))</f>
        <v>0</v>
      </c>
      <c r="CJ135" s="59">
        <f>IF('[1]Validation flags'!$H$3=1,0, IF( ISNUMBER(W135), 0, 1 ))</f>
        <v>0</v>
      </c>
      <c r="CK135" s="59">
        <f>IF('[1]Validation flags'!$H$3=1,0, IF( ISNUMBER(X135), 0, 1 ))</f>
        <v>0</v>
      </c>
      <c r="CL135" s="59">
        <f>IF('[1]Validation flags'!$H$3=1,0, IF( ISNUMBER(Y135), 0, 1 ))</f>
        <v>0</v>
      </c>
      <c r="CM135" s="30"/>
      <c r="CN135" s="59">
        <f>IF('[1]Validation flags'!$H$3=1,0, IF( ISNUMBER(AA135), 0, 1 ))</f>
        <v>0</v>
      </c>
      <c r="CO135" s="59">
        <f>IF('[1]Validation flags'!$H$3=1,0, IF( ISNUMBER(AB135), 0, 1 ))</f>
        <v>0</v>
      </c>
      <c r="CP135" s="59">
        <f>IF('[1]Validation flags'!$H$3=1,0, IF( ISNUMBER(AC135), 0, 1 ))</f>
        <v>0</v>
      </c>
      <c r="CQ135" s="59">
        <f>IF('[1]Validation flags'!$H$3=1,0, IF( ISNUMBER(AD135), 0, 1 ))</f>
        <v>0</v>
      </c>
      <c r="CR135" s="59">
        <f>IF('[1]Validation flags'!$H$3=1,0, IF( ISNUMBER(AE135), 0, 1 ))</f>
        <v>0</v>
      </c>
      <c r="CU135" s="10"/>
      <c r="CV135" s="60"/>
      <c r="CW135" s="60"/>
      <c r="CX135" s="60"/>
      <c r="CY135" s="60"/>
      <c r="CZ135" s="60"/>
      <c r="DA135" s="60"/>
      <c r="DB135" s="59">
        <f t="shared" si="123"/>
        <v>0</v>
      </c>
      <c r="DC135" s="30"/>
      <c r="DD135" s="60"/>
      <c r="DE135" s="60"/>
      <c r="DF135" s="60"/>
      <c r="DG135" s="60"/>
      <c r="DH135" s="60"/>
      <c r="DI135" s="60"/>
      <c r="DJ135" s="60"/>
      <c r="DK135" s="60"/>
      <c r="DL135" s="60"/>
      <c r="DM135" s="60"/>
      <c r="DN135" s="60"/>
      <c r="DO135" s="60"/>
      <c r="DP135" s="60"/>
      <c r="DQ135" s="60"/>
      <c r="DR135" s="60"/>
      <c r="DS135" s="60"/>
      <c r="DT135" s="60"/>
      <c r="DU135" s="10"/>
    </row>
    <row r="136" spans="2:125" ht="14.25" customHeight="1" x14ac:dyDescent="0.2">
      <c r="B136" s="74">
        <v>13</v>
      </c>
      <c r="C136" s="75" t="s">
        <v>340</v>
      </c>
      <c r="D136" s="76"/>
      <c r="E136" s="76" t="s">
        <v>236</v>
      </c>
      <c r="F136" s="77">
        <v>0</v>
      </c>
      <c r="G136" s="65">
        <v>0</v>
      </c>
      <c r="H136" s="65">
        <v>2</v>
      </c>
      <c r="I136" s="65">
        <v>2</v>
      </c>
      <c r="J136" s="65">
        <v>2</v>
      </c>
      <c r="K136" s="65">
        <v>7</v>
      </c>
      <c r="L136" s="65">
        <v>0</v>
      </c>
      <c r="M136" s="65">
        <v>14</v>
      </c>
      <c r="N136" s="66">
        <f t="shared" si="117"/>
        <v>27</v>
      </c>
      <c r="O136" s="93"/>
      <c r="P136" s="67">
        <v>2</v>
      </c>
      <c r="Q136" s="65">
        <v>6</v>
      </c>
      <c r="R136" s="65">
        <v>10</v>
      </c>
      <c r="S136" s="65">
        <v>9</v>
      </c>
      <c r="T136" s="66">
        <f t="shared" si="118"/>
        <v>27</v>
      </c>
      <c r="U136" s="67">
        <v>0</v>
      </c>
      <c r="V136" s="65">
        <v>1</v>
      </c>
      <c r="W136" s="65">
        <v>14</v>
      </c>
      <c r="X136" s="65">
        <v>12</v>
      </c>
      <c r="Y136" s="65">
        <v>0</v>
      </c>
      <c r="Z136" s="68">
        <f t="shared" si="119"/>
        <v>27</v>
      </c>
      <c r="AA136" s="67">
        <v>0</v>
      </c>
      <c r="AB136" s="65">
        <v>2</v>
      </c>
      <c r="AC136" s="65">
        <v>13</v>
      </c>
      <c r="AD136" s="65">
        <v>9</v>
      </c>
      <c r="AE136" s="65">
        <v>3</v>
      </c>
      <c r="AF136" s="68">
        <f t="shared" si="120"/>
        <v>27</v>
      </c>
      <c r="AG136" s="17"/>
      <c r="AH136" s="69"/>
      <c r="AI136" s="70" t="s">
        <v>45</v>
      </c>
      <c r="AK136" s="42">
        <f t="shared" si="121"/>
        <v>0</v>
      </c>
      <c r="AL136" s="42">
        <f t="shared" si="122"/>
        <v>0</v>
      </c>
      <c r="BT136" s="59">
        <f>IF('[1]Validation flags'!$H$3=1,0, IF( ISNUMBER(G136), 0, 1 ))</f>
        <v>0</v>
      </c>
      <c r="BU136" s="59">
        <f>IF('[1]Validation flags'!$H$3=1,0, IF( ISNUMBER(H136), 0, 1 ))</f>
        <v>0</v>
      </c>
      <c r="BV136" s="59">
        <f>IF('[1]Validation flags'!$H$3=1,0, IF( ISNUMBER(I136), 0, 1 ))</f>
        <v>0</v>
      </c>
      <c r="BW136" s="59">
        <f>IF('[1]Validation flags'!$H$3=1,0, IF( ISNUMBER(J136), 0, 1 ))</f>
        <v>0</v>
      </c>
      <c r="BX136" s="59">
        <f>IF('[1]Validation flags'!$H$3=1,0, IF( ISNUMBER(K136), 0, 1 ))</f>
        <v>0</v>
      </c>
      <c r="BY136" s="59">
        <f>IF('[1]Validation flags'!$H$3=1,0, IF( ISNUMBER(L136), 0, 1 ))</f>
        <v>0</v>
      </c>
      <c r="BZ136" s="59">
        <f>IF('[1]Validation flags'!$H$3=1,0, IF( ISNUMBER(M136), 0, 1 ))</f>
        <v>0</v>
      </c>
      <c r="CA136" s="30"/>
      <c r="CB136" s="30"/>
      <c r="CC136" s="59">
        <f>IF('[1]Validation flags'!$H$3=1,0, IF( ISNUMBER(P136), 0, 1 ))</f>
        <v>0</v>
      </c>
      <c r="CD136" s="59">
        <f>IF('[1]Validation flags'!$H$3=1,0, IF( ISNUMBER(Q136), 0, 1 ))</f>
        <v>0</v>
      </c>
      <c r="CE136" s="59">
        <f>IF('[1]Validation flags'!$H$3=1,0, IF( ISNUMBER(R136), 0, 1 ))</f>
        <v>0</v>
      </c>
      <c r="CF136" s="59">
        <f>IF('[1]Validation flags'!$H$3=1,0, IF( ISNUMBER(S136), 0, 1 ))</f>
        <v>0</v>
      </c>
      <c r="CG136" s="30"/>
      <c r="CH136" s="59">
        <f>IF('[1]Validation flags'!$H$3=1,0, IF( ISNUMBER(U136), 0, 1 ))</f>
        <v>0</v>
      </c>
      <c r="CI136" s="59">
        <f>IF('[1]Validation flags'!$H$3=1,0, IF( ISNUMBER(V136), 0, 1 ))</f>
        <v>0</v>
      </c>
      <c r="CJ136" s="59">
        <f>IF('[1]Validation flags'!$H$3=1,0, IF( ISNUMBER(W136), 0, 1 ))</f>
        <v>0</v>
      </c>
      <c r="CK136" s="59">
        <f>IF('[1]Validation flags'!$H$3=1,0, IF( ISNUMBER(X136), 0, 1 ))</f>
        <v>0</v>
      </c>
      <c r="CL136" s="59">
        <f>IF('[1]Validation flags'!$H$3=1,0, IF( ISNUMBER(Y136), 0, 1 ))</f>
        <v>0</v>
      </c>
      <c r="CM136" s="30"/>
      <c r="CN136" s="59">
        <f>IF('[1]Validation flags'!$H$3=1,0, IF( ISNUMBER(AA136), 0, 1 ))</f>
        <v>0</v>
      </c>
      <c r="CO136" s="59">
        <f>IF('[1]Validation flags'!$H$3=1,0, IF( ISNUMBER(AB136), 0, 1 ))</f>
        <v>0</v>
      </c>
      <c r="CP136" s="59">
        <f>IF('[1]Validation flags'!$H$3=1,0, IF( ISNUMBER(AC136), 0, 1 ))</f>
        <v>0</v>
      </c>
      <c r="CQ136" s="59">
        <f>IF('[1]Validation flags'!$H$3=1,0, IF( ISNUMBER(AD136), 0, 1 ))</f>
        <v>0</v>
      </c>
      <c r="CR136" s="59">
        <f>IF('[1]Validation flags'!$H$3=1,0, IF( ISNUMBER(AE136), 0, 1 ))</f>
        <v>0</v>
      </c>
      <c r="CU136" s="10"/>
      <c r="CV136" s="60"/>
      <c r="CW136" s="60"/>
      <c r="CX136" s="60"/>
      <c r="CY136" s="60"/>
      <c r="CZ136" s="60"/>
      <c r="DA136" s="60"/>
      <c r="DB136" s="59">
        <f t="shared" si="123"/>
        <v>0</v>
      </c>
      <c r="DC136" s="30"/>
      <c r="DD136" s="60"/>
      <c r="DE136" s="60"/>
      <c r="DF136" s="60"/>
      <c r="DG136" s="60"/>
      <c r="DH136" s="60"/>
      <c r="DI136" s="60"/>
      <c r="DJ136" s="60"/>
      <c r="DK136" s="60"/>
      <c r="DL136" s="60"/>
      <c r="DM136" s="60"/>
      <c r="DN136" s="60"/>
      <c r="DO136" s="60"/>
      <c r="DP136" s="60"/>
      <c r="DQ136" s="60"/>
      <c r="DR136" s="60"/>
      <c r="DS136" s="60"/>
      <c r="DT136" s="60"/>
      <c r="DU136" s="10"/>
    </row>
    <row r="137" spans="2:125" ht="14.25" customHeight="1" x14ac:dyDescent="0.2">
      <c r="B137" s="61">
        <v>14</v>
      </c>
      <c r="C137" s="62" t="s">
        <v>366</v>
      </c>
      <c r="D137" s="63"/>
      <c r="E137" s="63" t="s">
        <v>236</v>
      </c>
      <c r="F137" s="64">
        <v>0</v>
      </c>
      <c r="G137" s="65">
        <v>0</v>
      </c>
      <c r="H137" s="65">
        <v>3</v>
      </c>
      <c r="I137" s="65">
        <v>1</v>
      </c>
      <c r="J137" s="65">
        <v>0</v>
      </c>
      <c r="K137" s="65">
        <v>10</v>
      </c>
      <c r="L137" s="65">
        <v>0</v>
      </c>
      <c r="M137" s="65">
        <v>9</v>
      </c>
      <c r="N137" s="66">
        <f t="shared" si="117"/>
        <v>23</v>
      </c>
      <c r="O137" s="93"/>
      <c r="P137" s="67">
        <v>0</v>
      </c>
      <c r="Q137" s="65">
        <v>6</v>
      </c>
      <c r="R137" s="65">
        <v>4</v>
      </c>
      <c r="S137" s="65">
        <v>13</v>
      </c>
      <c r="T137" s="66">
        <f t="shared" si="118"/>
        <v>23</v>
      </c>
      <c r="U137" s="67">
        <v>0</v>
      </c>
      <c r="V137" s="65">
        <v>0</v>
      </c>
      <c r="W137" s="65">
        <v>12</v>
      </c>
      <c r="X137" s="65">
        <v>11</v>
      </c>
      <c r="Y137" s="65">
        <v>0</v>
      </c>
      <c r="Z137" s="68">
        <f t="shared" si="119"/>
        <v>23</v>
      </c>
      <c r="AA137" s="67">
        <v>0</v>
      </c>
      <c r="AB137" s="65">
        <v>3</v>
      </c>
      <c r="AC137" s="65">
        <v>12</v>
      </c>
      <c r="AD137" s="65">
        <v>2</v>
      </c>
      <c r="AE137" s="65">
        <v>6</v>
      </c>
      <c r="AF137" s="68">
        <f t="shared" si="120"/>
        <v>23</v>
      </c>
      <c r="AG137" s="17"/>
      <c r="AH137" s="69"/>
      <c r="AI137" s="70" t="s">
        <v>45</v>
      </c>
      <c r="AK137" s="42">
        <f t="shared" si="121"/>
        <v>0</v>
      </c>
      <c r="AL137" s="42">
        <f t="shared" si="122"/>
        <v>0</v>
      </c>
      <c r="BT137" s="59">
        <f>IF('[1]Validation flags'!$H$3=1,0, IF( ISNUMBER(G137), 0, 1 ))</f>
        <v>0</v>
      </c>
      <c r="BU137" s="59">
        <f>IF('[1]Validation flags'!$H$3=1,0, IF( ISNUMBER(H137), 0, 1 ))</f>
        <v>0</v>
      </c>
      <c r="BV137" s="59">
        <f>IF('[1]Validation flags'!$H$3=1,0, IF( ISNUMBER(I137), 0, 1 ))</f>
        <v>0</v>
      </c>
      <c r="BW137" s="59">
        <f>IF('[1]Validation flags'!$H$3=1,0, IF( ISNUMBER(J137), 0, 1 ))</f>
        <v>0</v>
      </c>
      <c r="BX137" s="59">
        <f>IF('[1]Validation flags'!$H$3=1,0, IF( ISNUMBER(K137), 0, 1 ))</f>
        <v>0</v>
      </c>
      <c r="BY137" s="59">
        <f>IF('[1]Validation flags'!$H$3=1,0, IF( ISNUMBER(L137), 0, 1 ))</f>
        <v>0</v>
      </c>
      <c r="BZ137" s="59">
        <f>IF('[1]Validation flags'!$H$3=1,0, IF( ISNUMBER(M137), 0, 1 ))</f>
        <v>0</v>
      </c>
      <c r="CA137" s="30"/>
      <c r="CB137" s="30"/>
      <c r="CC137" s="59">
        <f>IF('[1]Validation flags'!$H$3=1,0, IF( ISNUMBER(P137), 0, 1 ))</f>
        <v>0</v>
      </c>
      <c r="CD137" s="59">
        <f>IF('[1]Validation flags'!$H$3=1,0, IF( ISNUMBER(Q137), 0, 1 ))</f>
        <v>0</v>
      </c>
      <c r="CE137" s="59">
        <f>IF('[1]Validation flags'!$H$3=1,0, IF( ISNUMBER(R137), 0, 1 ))</f>
        <v>0</v>
      </c>
      <c r="CF137" s="59">
        <f>IF('[1]Validation flags'!$H$3=1,0, IF( ISNUMBER(S137), 0, 1 ))</f>
        <v>0</v>
      </c>
      <c r="CG137" s="30"/>
      <c r="CH137" s="59">
        <f>IF('[1]Validation flags'!$H$3=1,0, IF( ISNUMBER(U137), 0, 1 ))</f>
        <v>0</v>
      </c>
      <c r="CI137" s="59">
        <f>IF('[1]Validation flags'!$H$3=1,0, IF( ISNUMBER(V137), 0, 1 ))</f>
        <v>0</v>
      </c>
      <c r="CJ137" s="59">
        <f>IF('[1]Validation flags'!$H$3=1,0, IF( ISNUMBER(W137), 0, 1 ))</f>
        <v>0</v>
      </c>
      <c r="CK137" s="59">
        <f>IF('[1]Validation flags'!$H$3=1,0, IF( ISNUMBER(X137), 0, 1 ))</f>
        <v>0</v>
      </c>
      <c r="CL137" s="59">
        <f>IF('[1]Validation flags'!$H$3=1,0, IF( ISNUMBER(Y137), 0, 1 ))</f>
        <v>0</v>
      </c>
      <c r="CM137" s="30"/>
      <c r="CN137" s="59">
        <f>IF('[1]Validation flags'!$H$3=1,0, IF( ISNUMBER(AA137), 0, 1 ))</f>
        <v>0</v>
      </c>
      <c r="CO137" s="59">
        <f>IF('[1]Validation flags'!$H$3=1,0, IF( ISNUMBER(AB137), 0, 1 ))</f>
        <v>0</v>
      </c>
      <c r="CP137" s="59">
        <f>IF('[1]Validation flags'!$H$3=1,0, IF( ISNUMBER(AC137), 0, 1 ))</f>
        <v>0</v>
      </c>
      <c r="CQ137" s="59">
        <f>IF('[1]Validation flags'!$H$3=1,0, IF( ISNUMBER(AD137), 0, 1 ))</f>
        <v>0</v>
      </c>
      <c r="CR137" s="59">
        <f>IF('[1]Validation flags'!$H$3=1,0, IF( ISNUMBER(AE137), 0, 1 ))</f>
        <v>0</v>
      </c>
      <c r="CU137" s="10"/>
      <c r="CV137" s="60"/>
      <c r="CW137" s="60"/>
      <c r="CX137" s="60"/>
      <c r="CY137" s="60"/>
      <c r="CZ137" s="60"/>
      <c r="DA137" s="60"/>
      <c r="DB137" s="59">
        <f t="shared" si="123"/>
        <v>0</v>
      </c>
      <c r="DC137" s="30"/>
      <c r="DD137" s="60"/>
      <c r="DE137" s="60"/>
      <c r="DF137" s="60"/>
      <c r="DG137" s="60"/>
      <c r="DH137" s="60"/>
      <c r="DI137" s="60"/>
      <c r="DJ137" s="60"/>
      <c r="DK137" s="60"/>
      <c r="DL137" s="60"/>
      <c r="DM137" s="60"/>
      <c r="DN137" s="60"/>
      <c r="DO137" s="60"/>
      <c r="DP137" s="60"/>
      <c r="DQ137" s="60"/>
      <c r="DR137" s="60"/>
      <c r="DS137" s="60"/>
      <c r="DT137" s="60"/>
      <c r="DU137" s="10"/>
    </row>
    <row r="138" spans="2:125" ht="14.25" customHeight="1" thickBot="1" x14ac:dyDescent="0.25">
      <c r="B138" s="89">
        <v>15</v>
      </c>
      <c r="C138" s="90" t="s">
        <v>392</v>
      </c>
      <c r="D138" s="91"/>
      <c r="E138" s="91" t="s">
        <v>236</v>
      </c>
      <c r="F138" s="92">
        <v>0</v>
      </c>
      <c r="G138" s="78">
        <f t="shared" ref="G138:M138" si="124">+SUM(G132:G137)</f>
        <v>21</v>
      </c>
      <c r="H138" s="79">
        <f t="shared" si="124"/>
        <v>46</v>
      </c>
      <c r="I138" s="79">
        <f t="shared" si="124"/>
        <v>185</v>
      </c>
      <c r="J138" s="79">
        <f t="shared" si="124"/>
        <v>10</v>
      </c>
      <c r="K138" s="79">
        <f t="shared" si="124"/>
        <v>26</v>
      </c>
      <c r="L138" s="79">
        <f t="shared" si="124"/>
        <v>57</v>
      </c>
      <c r="M138" s="79">
        <f t="shared" si="124"/>
        <v>56</v>
      </c>
      <c r="N138" s="104">
        <f t="shared" si="117"/>
        <v>401</v>
      </c>
      <c r="O138" s="93"/>
      <c r="P138" s="78">
        <f t="shared" ref="P138:AF138" si="125">+SUM(P132:P137)</f>
        <v>4</v>
      </c>
      <c r="Q138" s="79">
        <f t="shared" si="125"/>
        <v>29</v>
      </c>
      <c r="R138" s="79">
        <f t="shared" si="125"/>
        <v>21</v>
      </c>
      <c r="S138" s="79">
        <f t="shared" si="125"/>
        <v>347</v>
      </c>
      <c r="T138" s="80">
        <f t="shared" si="125"/>
        <v>401</v>
      </c>
      <c r="U138" s="81">
        <f t="shared" si="125"/>
        <v>0</v>
      </c>
      <c r="V138" s="82">
        <f t="shared" si="125"/>
        <v>6</v>
      </c>
      <c r="W138" s="82">
        <f t="shared" si="125"/>
        <v>135</v>
      </c>
      <c r="X138" s="82">
        <f t="shared" si="125"/>
        <v>146</v>
      </c>
      <c r="Y138" s="82">
        <f t="shared" si="125"/>
        <v>114</v>
      </c>
      <c r="Z138" s="83">
        <f t="shared" si="125"/>
        <v>401</v>
      </c>
      <c r="AA138" s="81">
        <f t="shared" si="125"/>
        <v>0</v>
      </c>
      <c r="AB138" s="82">
        <f t="shared" si="125"/>
        <v>9</v>
      </c>
      <c r="AC138" s="82">
        <f t="shared" si="125"/>
        <v>135</v>
      </c>
      <c r="AD138" s="82">
        <f t="shared" si="125"/>
        <v>112</v>
      </c>
      <c r="AE138" s="82">
        <f t="shared" si="125"/>
        <v>145</v>
      </c>
      <c r="AF138" s="83">
        <f t="shared" si="125"/>
        <v>401</v>
      </c>
      <c r="AG138" s="17"/>
      <c r="AH138" s="84" t="s">
        <v>393</v>
      </c>
      <c r="AI138" s="105" t="s">
        <v>45</v>
      </c>
      <c r="AK138" s="42"/>
      <c r="AL138" s="42">
        <f t="shared" si="122"/>
        <v>0</v>
      </c>
      <c r="CU138" s="10"/>
      <c r="DB138" s="59">
        <f t="shared" si="123"/>
        <v>0</v>
      </c>
      <c r="DC138" s="12"/>
      <c r="DU138" s="10"/>
    </row>
    <row r="139" spans="2:125" ht="14.25" customHeight="1" thickBot="1" x14ac:dyDescent="0.25">
      <c r="B139" s="40"/>
      <c r="C139" s="97"/>
      <c r="D139" s="32"/>
      <c r="E139" s="33"/>
      <c r="F139" s="33"/>
      <c r="G139" s="34"/>
      <c r="H139" s="32"/>
      <c r="I139" s="32"/>
      <c r="J139" s="32"/>
      <c r="K139" s="32"/>
      <c r="L139" s="32"/>
      <c r="M139" s="32"/>
      <c r="N139" s="34"/>
      <c r="O139" s="19"/>
      <c r="P139" s="32"/>
      <c r="Q139" s="32"/>
      <c r="R139" s="32"/>
      <c r="S139" s="32"/>
      <c r="T139" s="32"/>
      <c r="U139" s="32"/>
      <c r="V139" s="32"/>
      <c r="W139" s="32"/>
      <c r="X139" s="32"/>
      <c r="Y139" s="32"/>
      <c r="Z139" s="32"/>
      <c r="AA139" s="32"/>
      <c r="AB139" s="32"/>
      <c r="AC139" s="32"/>
      <c r="AD139" s="32"/>
      <c r="AE139" s="32"/>
      <c r="AF139" s="32"/>
      <c r="AG139" s="19"/>
      <c r="AH139" s="98"/>
      <c r="AI139" s="98"/>
      <c r="AK139" s="42"/>
      <c r="AL139" s="43"/>
      <c r="CU139" s="10"/>
      <c r="DB139" s="60"/>
      <c r="DC139" s="12"/>
      <c r="DU139" s="10"/>
    </row>
    <row r="140" spans="2:125" ht="14.25" customHeight="1" thickBot="1" x14ac:dyDescent="0.25">
      <c r="B140" s="37" t="s">
        <v>442</v>
      </c>
      <c r="C140" s="38" t="s">
        <v>443</v>
      </c>
      <c r="D140" s="13"/>
      <c r="E140" s="39"/>
      <c r="F140" s="13"/>
      <c r="G140" s="13"/>
      <c r="H140" s="13"/>
      <c r="I140" s="13"/>
      <c r="J140" s="13"/>
      <c r="K140" s="13"/>
      <c r="L140" s="13"/>
      <c r="M140" s="13"/>
      <c r="N140" s="13"/>
      <c r="O140" s="13"/>
      <c r="P140" s="40"/>
      <c r="Q140" s="40"/>
      <c r="R140" s="40"/>
      <c r="S140" s="40"/>
      <c r="T140" s="40"/>
      <c r="U140" s="41"/>
      <c r="V140" s="41"/>
      <c r="W140" s="41"/>
      <c r="X140" s="41"/>
      <c r="Y140" s="41"/>
      <c r="Z140" s="41"/>
      <c r="AA140" s="41"/>
      <c r="AB140" s="41"/>
      <c r="AC140" s="41"/>
      <c r="AD140" s="41"/>
      <c r="AE140" s="41"/>
      <c r="AF140" s="41"/>
      <c r="AG140" s="17"/>
      <c r="AH140" s="102"/>
      <c r="AI140" s="102"/>
      <c r="AK140" s="42"/>
      <c r="AL140" s="43"/>
      <c r="CU140" s="10"/>
      <c r="DB140" s="60"/>
      <c r="DC140" s="12"/>
      <c r="DU140" s="10"/>
    </row>
    <row r="141" spans="2:125" ht="14.25" customHeight="1" x14ac:dyDescent="0.2">
      <c r="B141" s="44">
        <v>1</v>
      </c>
      <c r="C141" s="45" t="s">
        <v>42</v>
      </c>
      <c r="D141" s="46"/>
      <c r="E141" s="46" t="s">
        <v>44</v>
      </c>
      <c r="F141" s="47">
        <v>0</v>
      </c>
      <c r="G141" s="48">
        <v>10.262345833333301</v>
      </c>
      <c r="H141" s="49">
        <v>90.982079166666693</v>
      </c>
      <c r="I141" s="49">
        <v>362.78071249999999</v>
      </c>
      <c r="J141" s="49">
        <v>55.8383416666667</v>
      </c>
      <c r="K141" s="49">
        <v>16.9899375</v>
      </c>
      <c r="L141" s="49">
        <v>83.767174999999995</v>
      </c>
      <c r="M141" s="49">
        <v>12.320525</v>
      </c>
      <c r="N141" s="50">
        <f>SUM(G141:M141)</f>
        <v>632.94111666666663</v>
      </c>
      <c r="O141" s="93"/>
      <c r="P141" s="48">
        <v>0</v>
      </c>
      <c r="Q141" s="49">
        <v>0</v>
      </c>
      <c r="R141" s="49">
        <v>0</v>
      </c>
      <c r="S141" s="49">
        <v>632.94111666666697</v>
      </c>
      <c r="T141" s="50">
        <f t="shared" ref="T141:T146" si="126">+SUM(P141:S141)</f>
        <v>632.94111666666697</v>
      </c>
      <c r="U141" s="48">
        <v>0</v>
      </c>
      <c r="V141" s="49">
        <v>0</v>
      </c>
      <c r="W141" s="49">
        <v>176.89129166666697</v>
      </c>
      <c r="X141" s="49">
        <v>118.57485416666671</v>
      </c>
      <c r="Y141" s="49">
        <v>337.47497083333297</v>
      </c>
      <c r="Z141" s="52">
        <f t="shared" ref="Z141:Z146" si="127">+SUM(U141:Y141)</f>
        <v>632.94111666666663</v>
      </c>
      <c r="AA141" s="48">
        <v>0</v>
      </c>
      <c r="AB141" s="49">
        <v>0</v>
      </c>
      <c r="AC141" s="49">
        <v>94.987129166666676</v>
      </c>
      <c r="AD141" s="49">
        <v>170.43962083333327</v>
      </c>
      <c r="AE141" s="49">
        <v>367.514366666667</v>
      </c>
      <c r="AF141" s="52">
        <f t="shared" ref="AF141:AF146" si="128">+SUM(AA141:AE141)</f>
        <v>632.94111666666697</v>
      </c>
      <c r="AG141" s="17"/>
      <c r="AH141" s="53"/>
      <c r="AI141" s="54" t="s">
        <v>45</v>
      </c>
      <c r="AK141" s="42">
        <f t="shared" ref="AK141:AK146" si="129" xml:space="preserve"> IF( SUM( BT141:CR141 ) = 0, 0, $BT$5 )</f>
        <v>0</v>
      </c>
      <c r="AL141" s="42">
        <f t="shared" ref="AL141:AL147" si="130" xml:space="preserve"> IF( DB141 = 0, 0, AI141)</f>
        <v>0</v>
      </c>
      <c r="BT141" s="59">
        <f>IF('[1]Validation flags'!$H$3=1,0, IF( ISNUMBER(G141), 0, 1 ))</f>
        <v>0</v>
      </c>
      <c r="BU141" s="59">
        <f>IF('[1]Validation flags'!$H$3=1,0, IF( ISNUMBER(H141), 0, 1 ))</f>
        <v>0</v>
      </c>
      <c r="BV141" s="59">
        <f>IF('[1]Validation flags'!$H$3=1,0, IF( ISNUMBER(I141), 0, 1 ))</f>
        <v>0</v>
      </c>
      <c r="BW141" s="59">
        <f>IF('[1]Validation flags'!$H$3=1,0, IF( ISNUMBER(J141), 0, 1 ))</f>
        <v>0</v>
      </c>
      <c r="BX141" s="59">
        <f>IF('[1]Validation flags'!$H$3=1,0, IF( ISNUMBER(K141), 0, 1 ))</f>
        <v>0</v>
      </c>
      <c r="BY141" s="59">
        <f>IF('[1]Validation flags'!$H$3=1,0, IF( ISNUMBER(L141), 0, 1 ))</f>
        <v>0</v>
      </c>
      <c r="BZ141" s="59">
        <f>IF('[1]Validation flags'!$H$3=1,0, IF( ISNUMBER(M141), 0, 1 ))</f>
        <v>0</v>
      </c>
      <c r="CA141" s="30"/>
      <c r="CB141" s="30"/>
      <c r="CC141" s="59">
        <f>IF('[1]Validation flags'!$H$3=1,0, IF( ISNUMBER(P141), 0, 1 ))</f>
        <v>0</v>
      </c>
      <c r="CD141" s="59">
        <f>IF('[1]Validation flags'!$H$3=1,0, IF( ISNUMBER(Q141), 0, 1 ))</f>
        <v>0</v>
      </c>
      <c r="CE141" s="59">
        <f>IF('[1]Validation flags'!$H$3=1,0, IF( ISNUMBER(R141), 0, 1 ))</f>
        <v>0</v>
      </c>
      <c r="CF141" s="59">
        <f>IF('[1]Validation flags'!$H$3=1,0, IF( ISNUMBER(S141), 0, 1 ))</f>
        <v>0</v>
      </c>
      <c r="CG141" s="30"/>
      <c r="CH141" s="59">
        <f>IF('[1]Validation flags'!$H$3=1,0, IF( ISNUMBER(U141), 0, 1 ))</f>
        <v>0</v>
      </c>
      <c r="CI141" s="59">
        <f>IF('[1]Validation flags'!$H$3=1,0, IF( ISNUMBER(V141), 0, 1 ))</f>
        <v>0</v>
      </c>
      <c r="CJ141" s="59">
        <f>IF('[1]Validation flags'!$H$3=1,0, IF( ISNUMBER(W141), 0, 1 ))</f>
        <v>0</v>
      </c>
      <c r="CK141" s="59">
        <f>IF('[1]Validation flags'!$H$3=1,0, IF( ISNUMBER(X141), 0, 1 ))</f>
        <v>0</v>
      </c>
      <c r="CL141" s="59">
        <f>IF('[1]Validation flags'!$H$3=1,0, IF( ISNUMBER(Y141), 0, 1 ))</f>
        <v>0</v>
      </c>
      <c r="CM141" s="30"/>
      <c r="CN141" s="59">
        <f>IF('[1]Validation flags'!$H$3=1,0, IF( ISNUMBER(AA141), 0, 1 ))</f>
        <v>0</v>
      </c>
      <c r="CO141" s="59">
        <f>IF('[1]Validation flags'!$H$3=1,0, IF( ISNUMBER(AB141), 0, 1 ))</f>
        <v>0</v>
      </c>
      <c r="CP141" s="59">
        <f>IF('[1]Validation flags'!$H$3=1,0, IF( ISNUMBER(AC141), 0, 1 ))</f>
        <v>0</v>
      </c>
      <c r="CQ141" s="59">
        <f>IF('[1]Validation flags'!$H$3=1,0, IF( ISNUMBER(AD141), 0, 1 ))</f>
        <v>0</v>
      </c>
      <c r="CR141" s="59">
        <f>IF('[1]Validation flags'!$H$3=1,0, IF( ISNUMBER(AE141), 0, 1 ))</f>
        <v>0</v>
      </c>
      <c r="CU141" s="10"/>
      <c r="CV141" s="60"/>
      <c r="CW141" s="60"/>
      <c r="CX141" s="60"/>
      <c r="CY141" s="60"/>
      <c r="CZ141" s="60"/>
      <c r="DA141" s="60"/>
      <c r="DB141" s="59">
        <f t="shared" ref="DB141:DB147" si="131">IF(AND(N141=AF141,Z141=AF141,T141=AF141),0,1)</f>
        <v>0</v>
      </c>
      <c r="DC141" s="30"/>
      <c r="DD141" s="60"/>
      <c r="DE141" s="60"/>
      <c r="DF141" s="60"/>
      <c r="DG141" s="60"/>
      <c r="DH141" s="60"/>
      <c r="DI141" s="60"/>
      <c r="DJ141" s="60"/>
      <c r="DK141" s="60"/>
      <c r="DL141" s="60"/>
      <c r="DM141" s="60"/>
      <c r="DN141" s="60"/>
      <c r="DO141" s="60"/>
      <c r="DP141" s="60"/>
      <c r="DQ141" s="60"/>
      <c r="DR141" s="60"/>
      <c r="DS141" s="60"/>
      <c r="DT141" s="60"/>
      <c r="DU141" s="10"/>
    </row>
    <row r="142" spans="2:125" ht="14.25" customHeight="1" x14ac:dyDescent="0.2">
      <c r="B142" s="61">
        <v>2</v>
      </c>
      <c r="C142" s="62" t="s">
        <v>71</v>
      </c>
      <c r="D142" s="63"/>
      <c r="E142" s="63" t="s">
        <v>44</v>
      </c>
      <c r="F142" s="64">
        <v>0</v>
      </c>
      <c r="G142" s="65">
        <v>0</v>
      </c>
      <c r="H142" s="65">
        <v>0</v>
      </c>
      <c r="I142" s="65">
        <v>468.46792499999998</v>
      </c>
      <c r="J142" s="65">
        <v>21.835587499999999</v>
      </c>
      <c r="K142" s="65">
        <v>0</v>
      </c>
      <c r="L142" s="65">
        <v>125.499720833333</v>
      </c>
      <c r="M142" s="65">
        <v>47.744525000000003</v>
      </c>
      <c r="N142" s="66">
        <f t="shared" ref="N142:N147" si="132">SUM(G142:M142)</f>
        <v>663.54775833333292</v>
      </c>
      <c r="O142" s="93"/>
      <c r="P142" s="67">
        <v>0</v>
      </c>
      <c r="Q142" s="65">
        <v>0</v>
      </c>
      <c r="R142" s="65">
        <v>22.923312500000002</v>
      </c>
      <c r="S142" s="65">
        <v>640.62444583333297</v>
      </c>
      <c r="T142" s="66">
        <f t="shared" si="126"/>
        <v>663.54775833333292</v>
      </c>
      <c r="U142" s="67">
        <v>0</v>
      </c>
      <c r="V142" s="65">
        <v>0</v>
      </c>
      <c r="W142" s="65">
        <v>227.59904583333361</v>
      </c>
      <c r="X142" s="65">
        <v>435.94871250000006</v>
      </c>
      <c r="Y142" s="65">
        <v>0</v>
      </c>
      <c r="Z142" s="68">
        <f t="shared" si="127"/>
        <v>663.5477583333336</v>
      </c>
      <c r="AA142" s="67">
        <v>0</v>
      </c>
      <c r="AB142" s="65">
        <v>0</v>
      </c>
      <c r="AC142" s="65">
        <v>333.54622499999971</v>
      </c>
      <c r="AD142" s="65">
        <v>312.17195416666669</v>
      </c>
      <c r="AE142" s="65">
        <v>17.829579166666701</v>
      </c>
      <c r="AF142" s="68">
        <f t="shared" si="128"/>
        <v>663.54775833333315</v>
      </c>
      <c r="AG142" s="17"/>
      <c r="AH142" s="69"/>
      <c r="AI142" s="70" t="s">
        <v>45</v>
      </c>
      <c r="AK142" s="42">
        <f t="shared" si="129"/>
        <v>0</v>
      </c>
      <c r="AL142" s="42" t="str">
        <f t="shared" si="130"/>
        <v>Column N,T, Z &amp; AF should all be equal</v>
      </c>
      <c r="BT142" s="59">
        <f>IF('[1]Validation flags'!$H$3=1,0, IF( ISNUMBER(G142), 0, 1 ))</f>
        <v>0</v>
      </c>
      <c r="BU142" s="59">
        <f>IF('[1]Validation flags'!$H$3=1,0, IF( ISNUMBER(H142), 0, 1 ))</f>
        <v>0</v>
      </c>
      <c r="BV142" s="59">
        <f>IF('[1]Validation flags'!$H$3=1,0, IF( ISNUMBER(I142), 0, 1 ))</f>
        <v>0</v>
      </c>
      <c r="BW142" s="59">
        <f>IF('[1]Validation flags'!$H$3=1,0, IF( ISNUMBER(J142), 0, 1 ))</f>
        <v>0</v>
      </c>
      <c r="BX142" s="59">
        <f>IF('[1]Validation flags'!$H$3=1,0, IF( ISNUMBER(K142), 0, 1 ))</f>
        <v>0</v>
      </c>
      <c r="BY142" s="59">
        <f>IF('[1]Validation flags'!$H$3=1,0, IF( ISNUMBER(L142), 0, 1 ))</f>
        <v>0</v>
      </c>
      <c r="BZ142" s="59">
        <f>IF('[1]Validation flags'!$H$3=1,0, IF( ISNUMBER(M142), 0, 1 ))</f>
        <v>0</v>
      </c>
      <c r="CA142" s="30"/>
      <c r="CB142" s="30"/>
      <c r="CC142" s="59">
        <f>IF('[1]Validation flags'!$H$3=1,0, IF( ISNUMBER(P142), 0, 1 ))</f>
        <v>0</v>
      </c>
      <c r="CD142" s="59">
        <f>IF('[1]Validation flags'!$H$3=1,0, IF( ISNUMBER(Q142), 0, 1 ))</f>
        <v>0</v>
      </c>
      <c r="CE142" s="59">
        <f>IF('[1]Validation flags'!$H$3=1,0, IF( ISNUMBER(R142), 0, 1 ))</f>
        <v>0</v>
      </c>
      <c r="CF142" s="59">
        <f>IF('[1]Validation flags'!$H$3=1,0, IF( ISNUMBER(S142), 0, 1 ))</f>
        <v>0</v>
      </c>
      <c r="CG142" s="30"/>
      <c r="CH142" s="59">
        <f>IF('[1]Validation flags'!$H$3=1,0, IF( ISNUMBER(U142), 0, 1 ))</f>
        <v>0</v>
      </c>
      <c r="CI142" s="59">
        <f>IF('[1]Validation flags'!$H$3=1,0, IF( ISNUMBER(V142), 0, 1 ))</f>
        <v>0</v>
      </c>
      <c r="CJ142" s="59">
        <f>IF('[1]Validation flags'!$H$3=1,0, IF( ISNUMBER(W142), 0, 1 ))</f>
        <v>0</v>
      </c>
      <c r="CK142" s="59">
        <f>IF('[1]Validation flags'!$H$3=1,0, IF( ISNUMBER(X142), 0, 1 ))</f>
        <v>0</v>
      </c>
      <c r="CL142" s="59">
        <f>IF('[1]Validation flags'!$H$3=1,0, IF( ISNUMBER(Y142), 0, 1 ))</f>
        <v>0</v>
      </c>
      <c r="CM142" s="30"/>
      <c r="CN142" s="59">
        <f>IF('[1]Validation flags'!$H$3=1,0, IF( ISNUMBER(AA142), 0, 1 ))</f>
        <v>0</v>
      </c>
      <c r="CO142" s="59">
        <f>IF('[1]Validation flags'!$H$3=1,0, IF( ISNUMBER(AB142), 0, 1 ))</f>
        <v>0</v>
      </c>
      <c r="CP142" s="59">
        <f>IF('[1]Validation flags'!$H$3=1,0, IF( ISNUMBER(AC142), 0, 1 ))</f>
        <v>0</v>
      </c>
      <c r="CQ142" s="59">
        <f>IF('[1]Validation flags'!$H$3=1,0, IF( ISNUMBER(AD142), 0, 1 ))</f>
        <v>0</v>
      </c>
      <c r="CR142" s="59">
        <f>IF('[1]Validation flags'!$H$3=1,0, IF( ISNUMBER(AE142), 0, 1 ))</f>
        <v>0</v>
      </c>
      <c r="CU142" s="10"/>
      <c r="CV142" s="60"/>
      <c r="CW142" s="60"/>
      <c r="CX142" s="60"/>
      <c r="CY142" s="60"/>
      <c r="CZ142" s="60"/>
      <c r="DA142" s="60"/>
      <c r="DB142" s="59">
        <f t="shared" si="131"/>
        <v>1</v>
      </c>
      <c r="DC142" s="30"/>
      <c r="DD142" s="60"/>
      <c r="DE142" s="60"/>
      <c r="DF142" s="60"/>
      <c r="DG142" s="60"/>
      <c r="DH142" s="60"/>
      <c r="DI142" s="60"/>
      <c r="DJ142" s="60"/>
      <c r="DK142" s="60"/>
      <c r="DL142" s="60"/>
      <c r="DM142" s="60"/>
      <c r="DN142" s="60"/>
      <c r="DO142" s="60"/>
      <c r="DP142" s="60"/>
      <c r="DQ142" s="60"/>
      <c r="DR142" s="60"/>
      <c r="DS142" s="60"/>
      <c r="DT142" s="60"/>
      <c r="DU142" s="10"/>
    </row>
    <row r="143" spans="2:125" ht="14.25" customHeight="1" x14ac:dyDescent="0.2">
      <c r="B143" s="61">
        <v>3</v>
      </c>
      <c r="C143" s="62" t="s">
        <v>98</v>
      </c>
      <c r="D143" s="63"/>
      <c r="E143" s="63" t="s">
        <v>44</v>
      </c>
      <c r="F143" s="64">
        <v>0</v>
      </c>
      <c r="G143" s="65">
        <v>0</v>
      </c>
      <c r="H143" s="65">
        <v>527.39329166666698</v>
      </c>
      <c r="I143" s="65">
        <v>3260.3268333333299</v>
      </c>
      <c r="J143" s="65">
        <v>139.219908333333</v>
      </c>
      <c r="K143" s="65">
        <v>71.330454166666698</v>
      </c>
      <c r="L143" s="65">
        <v>1831.3598291666699</v>
      </c>
      <c r="M143" s="65">
        <v>1008.34697083333</v>
      </c>
      <c r="N143" s="66">
        <f t="shared" si="132"/>
        <v>6837.9772874999962</v>
      </c>
      <c r="O143" s="93"/>
      <c r="P143" s="67">
        <v>0</v>
      </c>
      <c r="Q143" s="65">
        <v>430.84539583333304</v>
      </c>
      <c r="R143" s="65">
        <v>93.279483333333303</v>
      </c>
      <c r="S143" s="65">
        <v>6313.8524083333295</v>
      </c>
      <c r="T143" s="66">
        <f t="shared" si="126"/>
        <v>6837.9772874999962</v>
      </c>
      <c r="U143" s="67">
        <v>0</v>
      </c>
      <c r="V143" s="65">
        <v>276.85686250000003</v>
      </c>
      <c r="W143" s="65">
        <v>3454.5851791666628</v>
      </c>
      <c r="X143" s="65">
        <v>3106.5352458333327</v>
      </c>
      <c r="Y143" s="65">
        <v>0</v>
      </c>
      <c r="Z143" s="68">
        <f t="shared" si="127"/>
        <v>6837.9772874999953</v>
      </c>
      <c r="AA143" s="67">
        <v>0</v>
      </c>
      <c r="AB143" s="65">
        <v>355.8339124999996</v>
      </c>
      <c r="AC143" s="65">
        <v>3141.1919666666663</v>
      </c>
      <c r="AD143" s="65">
        <v>3107.9455250000037</v>
      </c>
      <c r="AE143" s="65">
        <v>233.005883333333</v>
      </c>
      <c r="AF143" s="68">
        <f t="shared" si="128"/>
        <v>6837.9772875000035</v>
      </c>
      <c r="AG143" s="17"/>
      <c r="AH143" s="69"/>
      <c r="AI143" s="70" t="s">
        <v>45</v>
      </c>
      <c r="AK143" s="42">
        <f t="shared" si="129"/>
        <v>0</v>
      </c>
      <c r="AL143" s="42">
        <f t="shared" si="130"/>
        <v>0</v>
      </c>
      <c r="BT143" s="59">
        <f>IF('[1]Validation flags'!$H$3=1,0, IF( ISNUMBER(G143), 0, 1 ))</f>
        <v>0</v>
      </c>
      <c r="BU143" s="59">
        <f>IF('[1]Validation flags'!$H$3=1,0, IF( ISNUMBER(H143), 0, 1 ))</f>
        <v>0</v>
      </c>
      <c r="BV143" s="59">
        <f>IF('[1]Validation flags'!$H$3=1,0, IF( ISNUMBER(I143), 0, 1 ))</f>
        <v>0</v>
      </c>
      <c r="BW143" s="59">
        <f>IF('[1]Validation flags'!$H$3=1,0, IF( ISNUMBER(J143), 0, 1 ))</f>
        <v>0</v>
      </c>
      <c r="BX143" s="59">
        <f>IF('[1]Validation flags'!$H$3=1,0, IF( ISNUMBER(K143), 0, 1 ))</f>
        <v>0</v>
      </c>
      <c r="BY143" s="59">
        <f>IF('[1]Validation flags'!$H$3=1,0, IF( ISNUMBER(L143), 0, 1 ))</f>
        <v>0</v>
      </c>
      <c r="BZ143" s="59">
        <f>IF('[1]Validation flags'!$H$3=1,0, IF( ISNUMBER(M143), 0, 1 ))</f>
        <v>0</v>
      </c>
      <c r="CA143" s="30"/>
      <c r="CB143" s="30"/>
      <c r="CC143" s="59">
        <f>IF('[1]Validation flags'!$H$3=1,0, IF( ISNUMBER(P143), 0, 1 ))</f>
        <v>0</v>
      </c>
      <c r="CD143" s="59">
        <f>IF('[1]Validation flags'!$H$3=1,0, IF( ISNUMBER(Q143), 0, 1 ))</f>
        <v>0</v>
      </c>
      <c r="CE143" s="59">
        <f>IF('[1]Validation flags'!$H$3=1,0, IF( ISNUMBER(R143), 0, 1 ))</f>
        <v>0</v>
      </c>
      <c r="CF143" s="59">
        <f>IF('[1]Validation flags'!$H$3=1,0, IF( ISNUMBER(S143), 0, 1 ))</f>
        <v>0</v>
      </c>
      <c r="CG143" s="30"/>
      <c r="CH143" s="59">
        <f>IF('[1]Validation flags'!$H$3=1,0, IF( ISNUMBER(U143), 0, 1 ))</f>
        <v>0</v>
      </c>
      <c r="CI143" s="59">
        <f>IF('[1]Validation flags'!$H$3=1,0, IF( ISNUMBER(V143), 0, 1 ))</f>
        <v>0</v>
      </c>
      <c r="CJ143" s="59">
        <f>IF('[1]Validation flags'!$H$3=1,0, IF( ISNUMBER(W143), 0, 1 ))</f>
        <v>0</v>
      </c>
      <c r="CK143" s="59">
        <f>IF('[1]Validation flags'!$H$3=1,0, IF( ISNUMBER(X143), 0, 1 ))</f>
        <v>0</v>
      </c>
      <c r="CL143" s="59">
        <f>IF('[1]Validation flags'!$H$3=1,0, IF( ISNUMBER(Y143), 0, 1 ))</f>
        <v>0</v>
      </c>
      <c r="CM143" s="30"/>
      <c r="CN143" s="59">
        <f>IF('[1]Validation flags'!$H$3=1,0, IF( ISNUMBER(AA143), 0, 1 ))</f>
        <v>0</v>
      </c>
      <c r="CO143" s="59">
        <f>IF('[1]Validation flags'!$H$3=1,0, IF( ISNUMBER(AB143), 0, 1 ))</f>
        <v>0</v>
      </c>
      <c r="CP143" s="59">
        <f>IF('[1]Validation flags'!$H$3=1,0, IF( ISNUMBER(AC143), 0, 1 ))</f>
        <v>0</v>
      </c>
      <c r="CQ143" s="59">
        <f>IF('[1]Validation flags'!$H$3=1,0, IF( ISNUMBER(AD143), 0, 1 ))</f>
        <v>0</v>
      </c>
      <c r="CR143" s="59">
        <f>IF('[1]Validation flags'!$H$3=1,0, IF( ISNUMBER(AE143), 0, 1 ))</f>
        <v>0</v>
      </c>
      <c r="CU143" s="10"/>
      <c r="CV143" s="60"/>
      <c r="CW143" s="60"/>
      <c r="CX143" s="60"/>
      <c r="CY143" s="60"/>
      <c r="CZ143" s="60"/>
      <c r="DA143" s="60"/>
      <c r="DB143" s="59">
        <f t="shared" si="131"/>
        <v>0</v>
      </c>
      <c r="DC143" s="30"/>
      <c r="DD143" s="60"/>
      <c r="DE143" s="60"/>
      <c r="DF143" s="60"/>
      <c r="DG143" s="60"/>
      <c r="DH143" s="60"/>
      <c r="DI143" s="60"/>
      <c r="DJ143" s="60"/>
      <c r="DK143" s="60"/>
      <c r="DL143" s="60"/>
      <c r="DM143" s="60"/>
      <c r="DN143" s="60"/>
      <c r="DO143" s="60"/>
      <c r="DP143" s="60"/>
      <c r="DQ143" s="60"/>
      <c r="DR143" s="60"/>
      <c r="DS143" s="60"/>
      <c r="DT143" s="60"/>
      <c r="DU143" s="10"/>
    </row>
    <row r="144" spans="2:125" ht="14.25" customHeight="1" x14ac:dyDescent="0.2">
      <c r="B144" s="61">
        <v>4</v>
      </c>
      <c r="C144" s="62" t="s">
        <v>125</v>
      </c>
      <c r="D144" s="63"/>
      <c r="E144" s="63" t="s">
        <v>44</v>
      </c>
      <c r="F144" s="64">
        <v>0</v>
      </c>
      <c r="G144" s="65">
        <v>0</v>
      </c>
      <c r="H144" s="65">
        <v>2603.8586833333302</v>
      </c>
      <c r="I144" s="65">
        <v>5144.7643500000004</v>
      </c>
      <c r="J144" s="65">
        <v>160.139025</v>
      </c>
      <c r="K144" s="65">
        <v>2259.6261666666701</v>
      </c>
      <c r="L144" s="65">
        <v>4253.7937708333302</v>
      </c>
      <c r="M144" s="65">
        <v>4752.3622458333302</v>
      </c>
      <c r="N144" s="66">
        <f t="shared" si="132"/>
        <v>19174.544241666663</v>
      </c>
      <c r="O144" s="93"/>
      <c r="P144" s="67">
        <v>492.353475</v>
      </c>
      <c r="Q144" s="65">
        <v>3705.6864875000001</v>
      </c>
      <c r="R144" s="65">
        <v>893.93731249999996</v>
      </c>
      <c r="S144" s="65">
        <v>14082.5669666667</v>
      </c>
      <c r="T144" s="66">
        <f t="shared" si="126"/>
        <v>19174.544241666699</v>
      </c>
      <c r="U144" s="67">
        <v>0</v>
      </c>
      <c r="V144" s="65">
        <v>687.50908750000008</v>
      </c>
      <c r="W144" s="65">
        <v>8977.2852874999953</v>
      </c>
      <c r="X144" s="65">
        <v>9509.7498666666688</v>
      </c>
      <c r="Y144" s="65">
        <v>0</v>
      </c>
      <c r="Z144" s="68">
        <f t="shared" si="127"/>
        <v>19174.544241666663</v>
      </c>
      <c r="AA144" s="67">
        <v>0</v>
      </c>
      <c r="AB144" s="65">
        <v>0</v>
      </c>
      <c r="AC144" s="65">
        <v>12096.633329166671</v>
      </c>
      <c r="AD144" s="65">
        <v>6102.6303500000031</v>
      </c>
      <c r="AE144" s="65">
        <v>975.28056249999997</v>
      </c>
      <c r="AF144" s="68">
        <f t="shared" si="128"/>
        <v>19174.544241666674</v>
      </c>
      <c r="AG144" s="17"/>
      <c r="AH144" s="69"/>
      <c r="AI144" s="70" t="s">
        <v>45</v>
      </c>
      <c r="AK144" s="42">
        <f t="shared" si="129"/>
        <v>0</v>
      </c>
      <c r="AL144" s="42">
        <f t="shared" si="130"/>
        <v>0</v>
      </c>
      <c r="BT144" s="59">
        <f>IF('[1]Validation flags'!$H$3=1,0, IF( ISNUMBER(G144), 0, 1 ))</f>
        <v>0</v>
      </c>
      <c r="BU144" s="59">
        <f>IF('[1]Validation flags'!$H$3=1,0, IF( ISNUMBER(H144), 0, 1 ))</f>
        <v>0</v>
      </c>
      <c r="BV144" s="59">
        <f>IF('[1]Validation flags'!$H$3=1,0, IF( ISNUMBER(I144), 0, 1 ))</f>
        <v>0</v>
      </c>
      <c r="BW144" s="59">
        <f>IF('[1]Validation flags'!$H$3=1,0, IF( ISNUMBER(J144), 0, 1 ))</f>
        <v>0</v>
      </c>
      <c r="BX144" s="59">
        <f>IF('[1]Validation flags'!$H$3=1,0, IF( ISNUMBER(K144), 0, 1 ))</f>
        <v>0</v>
      </c>
      <c r="BY144" s="59">
        <f>IF('[1]Validation flags'!$H$3=1,0, IF( ISNUMBER(L144), 0, 1 ))</f>
        <v>0</v>
      </c>
      <c r="BZ144" s="59">
        <f>IF('[1]Validation flags'!$H$3=1,0, IF( ISNUMBER(M144), 0, 1 ))</f>
        <v>0</v>
      </c>
      <c r="CA144" s="30"/>
      <c r="CB144" s="30"/>
      <c r="CC144" s="59">
        <f>IF('[1]Validation flags'!$H$3=1,0, IF( ISNUMBER(P144), 0, 1 ))</f>
        <v>0</v>
      </c>
      <c r="CD144" s="59">
        <f>IF('[1]Validation flags'!$H$3=1,0, IF( ISNUMBER(Q144), 0, 1 ))</f>
        <v>0</v>
      </c>
      <c r="CE144" s="59">
        <f>IF('[1]Validation flags'!$H$3=1,0, IF( ISNUMBER(R144), 0, 1 ))</f>
        <v>0</v>
      </c>
      <c r="CF144" s="59">
        <f>IF('[1]Validation flags'!$H$3=1,0, IF( ISNUMBER(S144), 0, 1 ))</f>
        <v>0</v>
      </c>
      <c r="CG144" s="30"/>
      <c r="CH144" s="59">
        <f>IF('[1]Validation flags'!$H$3=1,0, IF( ISNUMBER(U144), 0, 1 ))</f>
        <v>0</v>
      </c>
      <c r="CI144" s="59">
        <f>IF('[1]Validation flags'!$H$3=1,0, IF( ISNUMBER(V144), 0, 1 ))</f>
        <v>0</v>
      </c>
      <c r="CJ144" s="59">
        <f>IF('[1]Validation flags'!$H$3=1,0, IF( ISNUMBER(W144), 0, 1 ))</f>
        <v>0</v>
      </c>
      <c r="CK144" s="59">
        <f>IF('[1]Validation flags'!$H$3=1,0, IF( ISNUMBER(X144), 0, 1 ))</f>
        <v>0</v>
      </c>
      <c r="CL144" s="59">
        <f>IF('[1]Validation flags'!$H$3=1,0, IF( ISNUMBER(Y144), 0, 1 ))</f>
        <v>0</v>
      </c>
      <c r="CM144" s="30"/>
      <c r="CN144" s="59">
        <f>IF('[1]Validation flags'!$H$3=1,0, IF( ISNUMBER(AA144), 0, 1 ))</f>
        <v>0</v>
      </c>
      <c r="CO144" s="59">
        <f>IF('[1]Validation flags'!$H$3=1,0, IF( ISNUMBER(AB144), 0, 1 ))</f>
        <v>0</v>
      </c>
      <c r="CP144" s="59">
        <f>IF('[1]Validation flags'!$H$3=1,0, IF( ISNUMBER(AC144), 0, 1 ))</f>
        <v>0</v>
      </c>
      <c r="CQ144" s="59">
        <f>IF('[1]Validation flags'!$H$3=1,0, IF( ISNUMBER(AD144), 0, 1 ))</f>
        <v>0</v>
      </c>
      <c r="CR144" s="59">
        <f>IF('[1]Validation flags'!$H$3=1,0, IF( ISNUMBER(AE144), 0, 1 ))</f>
        <v>0</v>
      </c>
      <c r="CU144" s="10"/>
      <c r="CV144" s="60"/>
      <c r="CW144" s="60"/>
      <c r="CX144" s="60"/>
      <c r="CY144" s="60"/>
      <c r="CZ144" s="60"/>
      <c r="DA144" s="60"/>
      <c r="DB144" s="59">
        <f t="shared" si="131"/>
        <v>0</v>
      </c>
      <c r="DC144" s="30"/>
      <c r="DD144" s="60"/>
      <c r="DE144" s="60"/>
      <c r="DF144" s="60"/>
      <c r="DG144" s="60"/>
      <c r="DH144" s="60"/>
      <c r="DI144" s="60"/>
      <c r="DJ144" s="60"/>
      <c r="DK144" s="60"/>
      <c r="DL144" s="60"/>
      <c r="DM144" s="60"/>
      <c r="DN144" s="60"/>
      <c r="DO144" s="60"/>
      <c r="DP144" s="60"/>
      <c r="DQ144" s="60"/>
      <c r="DR144" s="60"/>
      <c r="DS144" s="60"/>
      <c r="DT144" s="60"/>
      <c r="DU144" s="10"/>
    </row>
    <row r="145" spans="2:125" ht="14.25" customHeight="1" x14ac:dyDescent="0.2">
      <c r="B145" s="74">
        <v>5</v>
      </c>
      <c r="C145" s="75" t="s">
        <v>152</v>
      </c>
      <c r="D145" s="76"/>
      <c r="E145" s="76" t="s">
        <v>44</v>
      </c>
      <c r="F145" s="77">
        <v>0</v>
      </c>
      <c r="G145" s="65">
        <v>0</v>
      </c>
      <c r="H145" s="65">
        <v>2532.9750125</v>
      </c>
      <c r="I145" s="65">
        <v>2593.959625</v>
      </c>
      <c r="J145" s="65">
        <v>2220.3622041666699</v>
      </c>
      <c r="K145" s="65">
        <v>8118.1256291666696</v>
      </c>
      <c r="L145" s="65">
        <v>0</v>
      </c>
      <c r="M145" s="65">
        <v>11803.9802208333</v>
      </c>
      <c r="N145" s="66">
        <f t="shared" si="132"/>
        <v>27269.402691666641</v>
      </c>
      <c r="O145" s="93"/>
      <c r="P145" s="67">
        <v>1963.6537416666699</v>
      </c>
      <c r="Q145" s="65">
        <v>5771.9795249999997</v>
      </c>
      <c r="R145" s="65">
        <v>8649.7711291666601</v>
      </c>
      <c r="S145" s="65">
        <v>10883.9982958333</v>
      </c>
      <c r="T145" s="66">
        <f t="shared" si="126"/>
        <v>27269.402691666626</v>
      </c>
      <c r="U145" s="67">
        <v>0</v>
      </c>
      <c r="V145" s="65">
        <v>1066.9749208333301</v>
      </c>
      <c r="W145" s="65">
        <v>14370.844924999994</v>
      </c>
      <c r="X145" s="65">
        <v>11831.582845833367</v>
      </c>
      <c r="Y145" s="65">
        <v>0</v>
      </c>
      <c r="Z145" s="68">
        <f t="shared" si="127"/>
        <v>27269.402691666692</v>
      </c>
      <c r="AA145" s="67">
        <v>0</v>
      </c>
      <c r="AB145" s="65">
        <v>2484.8397791666698</v>
      </c>
      <c r="AC145" s="65">
        <v>11884.031475000005</v>
      </c>
      <c r="AD145" s="65">
        <v>9260.9874250000066</v>
      </c>
      <c r="AE145" s="65">
        <v>3639.5440125</v>
      </c>
      <c r="AF145" s="68">
        <f t="shared" si="128"/>
        <v>27269.402691666681</v>
      </c>
      <c r="AG145" s="17"/>
      <c r="AH145" s="69"/>
      <c r="AI145" s="70" t="s">
        <v>45</v>
      </c>
      <c r="AK145" s="42">
        <f t="shared" si="129"/>
        <v>0</v>
      </c>
      <c r="AL145" s="42" t="str">
        <f t="shared" si="130"/>
        <v>Column N,T, Z &amp; AF should all be equal</v>
      </c>
      <c r="BT145" s="59">
        <f>IF('[1]Validation flags'!$H$3=1,0, IF( ISNUMBER(G145), 0, 1 ))</f>
        <v>0</v>
      </c>
      <c r="BU145" s="59">
        <f>IF('[1]Validation flags'!$H$3=1,0, IF( ISNUMBER(H145), 0, 1 ))</f>
        <v>0</v>
      </c>
      <c r="BV145" s="59">
        <f>IF('[1]Validation flags'!$H$3=1,0, IF( ISNUMBER(I145), 0, 1 ))</f>
        <v>0</v>
      </c>
      <c r="BW145" s="59">
        <f>IF('[1]Validation flags'!$H$3=1,0, IF( ISNUMBER(J145), 0, 1 ))</f>
        <v>0</v>
      </c>
      <c r="BX145" s="59">
        <f>IF('[1]Validation flags'!$H$3=1,0, IF( ISNUMBER(K145), 0, 1 ))</f>
        <v>0</v>
      </c>
      <c r="BY145" s="59">
        <f>IF('[1]Validation flags'!$H$3=1,0, IF( ISNUMBER(L145), 0, 1 ))</f>
        <v>0</v>
      </c>
      <c r="BZ145" s="59">
        <f>IF('[1]Validation flags'!$H$3=1,0, IF( ISNUMBER(M145), 0, 1 ))</f>
        <v>0</v>
      </c>
      <c r="CA145" s="30"/>
      <c r="CB145" s="30"/>
      <c r="CC145" s="59">
        <f>IF('[1]Validation flags'!$H$3=1,0, IF( ISNUMBER(P145), 0, 1 ))</f>
        <v>0</v>
      </c>
      <c r="CD145" s="59">
        <f>IF('[1]Validation flags'!$H$3=1,0, IF( ISNUMBER(Q145), 0, 1 ))</f>
        <v>0</v>
      </c>
      <c r="CE145" s="59">
        <f>IF('[1]Validation flags'!$H$3=1,0, IF( ISNUMBER(R145), 0, 1 ))</f>
        <v>0</v>
      </c>
      <c r="CF145" s="59">
        <f>IF('[1]Validation flags'!$H$3=1,0, IF( ISNUMBER(S145), 0, 1 ))</f>
        <v>0</v>
      </c>
      <c r="CG145" s="30"/>
      <c r="CH145" s="59">
        <f>IF('[1]Validation flags'!$H$3=1,0, IF( ISNUMBER(U145), 0, 1 ))</f>
        <v>0</v>
      </c>
      <c r="CI145" s="59">
        <f>IF('[1]Validation flags'!$H$3=1,0, IF( ISNUMBER(V145), 0, 1 ))</f>
        <v>0</v>
      </c>
      <c r="CJ145" s="59">
        <f>IF('[1]Validation flags'!$H$3=1,0, IF( ISNUMBER(W145), 0, 1 ))</f>
        <v>0</v>
      </c>
      <c r="CK145" s="59">
        <f>IF('[1]Validation flags'!$H$3=1,0, IF( ISNUMBER(X145), 0, 1 ))</f>
        <v>0</v>
      </c>
      <c r="CL145" s="59">
        <f>IF('[1]Validation flags'!$H$3=1,0, IF( ISNUMBER(Y145), 0, 1 ))</f>
        <v>0</v>
      </c>
      <c r="CM145" s="30"/>
      <c r="CN145" s="59">
        <f>IF('[1]Validation flags'!$H$3=1,0, IF( ISNUMBER(AA145), 0, 1 ))</f>
        <v>0</v>
      </c>
      <c r="CO145" s="59">
        <f>IF('[1]Validation flags'!$H$3=1,0, IF( ISNUMBER(AB145), 0, 1 ))</f>
        <v>0</v>
      </c>
      <c r="CP145" s="59">
        <f>IF('[1]Validation flags'!$H$3=1,0, IF( ISNUMBER(AC145), 0, 1 ))</f>
        <v>0</v>
      </c>
      <c r="CQ145" s="59">
        <f>IF('[1]Validation flags'!$H$3=1,0, IF( ISNUMBER(AD145), 0, 1 ))</f>
        <v>0</v>
      </c>
      <c r="CR145" s="59">
        <f>IF('[1]Validation flags'!$H$3=1,0, IF( ISNUMBER(AE145), 0, 1 ))</f>
        <v>0</v>
      </c>
      <c r="CU145" s="10"/>
      <c r="CV145" s="60"/>
      <c r="CW145" s="60"/>
      <c r="CX145" s="60"/>
      <c r="CY145" s="60"/>
      <c r="CZ145" s="60"/>
      <c r="DA145" s="60"/>
      <c r="DB145" s="59">
        <f t="shared" si="131"/>
        <v>1</v>
      </c>
      <c r="DC145" s="30"/>
      <c r="DD145" s="60"/>
      <c r="DE145" s="60"/>
      <c r="DF145" s="60"/>
      <c r="DG145" s="60"/>
      <c r="DH145" s="60"/>
      <c r="DI145" s="60"/>
      <c r="DJ145" s="60"/>
      <c r="DK145" s="60"/>
      <c r="DL145" s="60"/>
      <c r="DM145" s="60"/>
      <c r="DN145" s="60"/>
      <c r="DO145" s="60"/>
      <c r="DP145" s="60"/>
      <c r="DQ145" s="60"/>
      <c r="DR145" s="60"/>
      <c r="DS145" s="60"/>
      <c r="DT145" s="60"/>
      <c r="DU145" s="10"/>
    </row>
    <row r="146" spans="2:125" ht="14.25" customHeight="1" x14ac:dyDescent="0.2">
      <c r="B146" s="61">
        <v>6</v>
      </c>
      <c r="C146" s="62" t="s">
        <v>178</v>
      </c>
      <c r="D146" s="63"/>
      <c r="E146" s="63" t="s">
        <v>44</v>
      </c>
      <c r="F146" s="64">
        <v>0</v>
      </c>
      <c r="G146" s="65">
        <v>0</v>
      </c>
      <c r="H146" s="65">
        <v>55597.122425000001</v>
      </c>
      <c r="I146" s="65">
        <v>1816.4547500000001</v>
      </c>
      <c r="J146" s="65">
        <v>0</v>
      </c>
      <c r="K146" s="65">
        <v>43451.601991666699</v>
      </c>
      <c r="L146" s="65">
        <v>0</v>
      </c>
      <c r="M146" s="65">
        <v>26890.485187499999</v>
      </c>
      <c r="N146" s="66">
        <f t="shared" si="132"/>
        <v>127755.6643541667</v>
      </c>
      <c r="O146" s="93"/>
      <c r="P146" s="67">
        <v>0</v>
      </c>
      <c r="Q146" s="65">
        <v>14144.078529166669</v>
      </c>
      <c r="R146" s="65">
        <v>12347.916720833369</v>
      </c>
      <c r="S146" s="65">
        <v>101263.669104167</v>
      </c>
      <c r="T146" s="66">
        <f t="shared" si="126"/>
        <v>127755.66435416703</v>
      </c>
      <c r="U146" s="67">
        <v>0</v>
      </c>
      <c r="V146" s="65">
        <v>0</v>
      </c>
      <c r="W146" s="65">
        <v>45490.995991666627</v>
      </c>
      <c r="X146" s="65">
        <v>82264.668362500001</v>
      </c>
      <c r="Y146" s="65">
        <v>0</v>
      </c>
      <c r="Z146" s="68">
        <f t="shared" si="127"/>
        <v>127755.66435416663</v>
      </c>
      <c r="AA146" s="67">
        <v>0</v>
      </c>
      <c r="AB146" s="65">
        <v>8375.3313041666697</v>
      </c>
      <c r="AC146" s="65">
        <v>49088.8305583334</v>
      </c>
      <c r="AD146" s="65">
        <v>7870.1175958333406</v>
      </c>
      <c r="AE146" s="65">
        <v>62421.384895833296</v>
      </c>
      <c r="AF146" s="68">
        <f t="shared" si="128"/>
        <v>127755.66435416671</v>
      </c>
      <c r="AG146" s="17"/>
      <c r="AH146" s="69"/>
      <c r="AI146" s="70" t="s">
        <v>45</v>
      </c>
      <c r="AK146" s="42">
        <f t="shared" si="129"/>
        <v>0</v>
      </c>
      <c r="AL146" s="42">
        <f t="shared" si="130"/>
        <v>0</v>
      </c>
      <c r="BT146" s="59">
        <f>IF('[1]Validation flags'!$H$3=1,0, IF( ISNUMBER(G146), 0, 1 ))</f>
        <v>0</v>
      </c>
      <c r="BU146" s="59">
        <f>IF('[1]Validation flags'!$H$3=1,0, IF( ISNUMBER(H146), 0, 1 ))</f>
        <v>0</v>
      </c>
      <c r="BV146" s="59">
        <f>IF('[1]Validation flags'!$H$3=1,0, IF( ISNUMBER(I146), 0, 1 ))</f>
        <v>0</v>
      </c>
      <c r="BW146" s="59">
        <f>IF('[1]Validation flags'!$H$3=1,0, IF( ISNUMBER(J146), 0, 1 ))</f>
        <v>0</v>
      </c>
      <c r="BX146" s="59">
        <f>IF('[1]Validation flags'!$H$3=1,0, IF( ISNUMBER(K146), 0, 1 ))</f>
        <v>0</v>
      </c>
      <c r="BY146" s="59">
        <f>IF('[1]Validation flags'!$H$3=1,0, IF( ISNUMBER(L146), 0, 1 ))</f>
        <v>0</v>
      </c>
      <c r="BZ146" s="59">
        <f>IF('[1]Validation flags'!$H$3=1,0, IF( ISNUMBER(M146), 0, 1 ))</f>
        <v>0</v>
      </c>
      <c r="CA146" s="30"/>
      <c r="CB146" s="30"/>
      <c r="CC146" s="59">
        <f>IF('[1]Validation flags'!$H$3=1,0, IF( ISNUMBER(P146), 0, 1 ))</f>
        <v>0</v>
      </c>
      <c r="CD146" s="59">
        <f>IF('[1]Validation flags'!$H$3=1,0, IF( ISNUMBER(Q146), 0, 1 ))</f>
        <v>0</v>
      </c>
      <c r="CE146" s="59">
        <f>IF('[1]Validation flags'!$H$3=1,0, IF( ISNUMBER(R146), 0, 1 ))</f>
        <v>0</v>
      </c>
      <c r="CF146" s="59">
        <f>IF('[1]Validation flags'!$H$3=1,0, IF( ISNUMBER(S146), 0, 1 ))</f>
        <v>0</v>
      </c>
      <c r="CG146" s="30"/>
      <c r="CH146" s="59">
        <f>IF('[1]Validation flags'!$H$3=1,0, IF( ISNUMBER(U146), 0, 1 ))</f>
        <v>0</v>
      </c>
      <c r="CI146" s="59">
        <f>IF('[1]Validation flags'!$H$3=1,0, IF( ISNUMBER(V146), 0, 1 ))</f>
        <v>0</v>
      </c>
      <c r="CJ146" s="59">
        <f>IF('[1]Validation flags'!$H$3=1,0, IF( ISNUMBER(W146), 0, 1 ))</f>
        <v>0</v>
      </c>
      <c r="CK146" s="59">
        <f>IF('[1]Validation flags'!$H$3=1,0, IF( ISNUMBER(X146), 0, 1 ))</f>
        <v>0</v>
      </c>
      <c r="CL146" s="59">
        <f>IF('[1]Validation flags'!$H$3=1,0, IF( ISNUMBER(Y146), 0, 1 ))</f>
        <v>0</v>
      </c>
      <c r="CM146" s="30"/>
      <c r="CN146" s="59">
        <f>IF('[1]Validation flags'!$H$3=1,0, IF( ISNUMBER(AA146), 0, 1 ))</f>
        <v>0</v>
      </c>
      <c r="CO146" s="59">
        <f>IF('[1]Validation flags'!$H$3=1,0, IF( ISNUMBER(AB146), 0, 1 ))</f>
        <v>0</v>
      </c>
      <c r="CP146" s="59">
        <f>IF('[1]Validation flags'!$H$3=1,0, IF( ISNUMBER(AC146), 0, 1 ))</f>
        <v>0</v>
      </c>
      <c r="CQ146" s="59">
        <f>IF('[1]Validation flags'!$H$3=1,0, IF( ISNUMBER(AD146), 0, 1 ))</f>
        <v>0</v>
      </c>
      <c r="CR146" s="59">
        <f>IF('[1]Validation flags'!$H$3=1,0, IF( ISNUMBER(AE146), 0, 1 ))</f>
        <v>0</v>
      </c>
      <c r="CU146" s="10"/>
      <c r="CV146" s="60"/>
      <c r="CW146" s="60"/>
      <c r="CX146" s="60"/>
      <c r="CY146" s="60"/>
      <c r="CZ146" s="60"/>
      <c r="DA146" s="60"/>
      <c r="DB146" s="59">
        <f t="shared" si="131"/>
        <v>0</v>
      </c>
      <c r="DC146" s="30"/>
      <c r="DD146" s="60"/>
      <c r="DE146" s="60"/>
      <c r="DF146" s="60"/>
      <c r="DG146" s="60"/>
      <c r="DH146" s="60"/>
      <c r="DI146" s="60"/>
      <c r="DJ146" s="60"/>
      <c r="DK146" s="60"/>
      <c r="DL146" s="60"/>
      <c r="DM146" s="60"/>
      <c r="DN146" s="60"/>
      <c r="DO146" s="60"/>
      <c r="DP146" s="60"/>
      <c r="DQ146" s="60"/>
      <c r="DR146" s="60"/>
      <c r="DS146" s="60"/>
      <c r="DT146" s="60"/>
      <c r="DU146" s="10"/>
    </row>
    <row r="147" spans="2:125" ht="14.25" customHeight="1" thickBot="1" x14ac:dyDescent="0.25">
      <c r="B147" s="61">
        <v>7</v>
      </c>
      <c r="C147" s="62" t="s">
        <v>204</v>
      </c>
      <c r="D147" s="63"/>
      <c r="E147" s="63" t="s">
        <v>44</v>
      </c>
      <c r="F147" s="64">
        <v>0</v>
      </c>
      <c r="G147" s="78">
        <f t="shared" ref="G147:M147" si="133">+SUM(G141:G146)</f>
        <v>10.262345833333301</v>
      </c>
      <c r="H147" s="79">
        <f t="shared" si="133"/>
        <v>61352.331491666664</v>
      </c>
      <c r="I147" s="79">
        <f t="shared" si="133"/>
        <v>13646.754195833331</v>
      </c>
      <c r="J147" s="79">
        <f t="shared" si="133"/>
        <v>2597.3950666666697</v>
      </c>
      <c r="K147" s="79">
        <f t="shared" si="133"/>
        <v>53917.674179166701</v>
      </c>
      <c r="L147" s="79">
        <f t="shared" si="133"/>
        <v>6294.420495833333</v>
      </c>
      <c r="M147" s="79">
        <f t="shared" si="133"/>
        <v>44515.239674999961</v>
      </c>
      <c r="N147" s="66">
        <f t="shared" si="132"/>
        <v>182334.07744999998</v>
      </c>
      <c r="O147" s="93"/>
      <c r="P147" s="78">
        <f t="shared" ref="P147:AF147" si="134">+SUM(P141:P146)</f>
        <v>2456.00721666667</v>
      </c>
      <c r="Q147" s="79">
        <f t="shared" si="134"/>
        <v>24052.589937500001</v>
      </c>
      <c r="R147" s="79">
        <f t="shared" si="134"/>
        <v>22007.827958333364</v>
      </c>
      <c r="S147" s="79">
        <f t="shared" si="134"/>
        <v>133817.65233750033</v>
      </c>
      <c r="T147" s="80">
        <f t="shared" si="134"/>
        <v>182334.07745000036</v>
      </c>
      <c r="U147" s="81">
        <f t="shared" si="134"/>
        <v>0</v>
      </c>
      <c r="V147" s="82">
        <f t="shared" si="134"/>
        <v>2031.3408708333302</v>
      </c>
      <c r="W147" s="82">
        <f t="shared" si="134"/>
        <v>72698.201720833284</v>
      </c>
      <c r="X147" s="82">
        <f t="shared" si="134"/>
        <v>107267.05988750004</v>
      </c>
      <c r="Y147" s="82">
        <f t="shared" si="134"/>
        <v>337.47497083333297</v>
      </c>
      <c r="Z147" s="83">
        <f t="shared" si="134"/>
        <v>182334.07744999998</v>
      </c>
      <c r="AA147" s="81">
        <f t="shared" si="134"/>
        <v>0</v>
      </c>
      <c r="AB147" s="82">
        <f t="shared" si="134"/>
        <v>11216.00499583334</v>
      </c>
      <c r="AC147" s="82">
        <f t="shared" si="134"/>
        <v>76639.220683333406</v>
      </c>
      <c r="AD147" s="82">
        <f t="shared" si="134"/>
        <v>26824.292470833352</v>
      </c>
      <c r="AE147" s="82">
        <f t="shared" si="134"/>
        <v>67654.559299999964</v>
      </c>
      <c r="AF147" s="83">
        <f t="shared" si="134"/>
        <v>182334.07745000007</v>
      </c>
      <c r="AG147" s="17"/>
      <c r="AH147" s="84" t="s">
        <v>205</v>
      </c>
      <c r="AI147" s="85" t="s">
        <v>45</v>
      </c>
      <c r="AK147" s="42"/>
      <c r="AL147" s="42">
        <f t="shared" si="130"/>
        <v>0</v>
      </c>
      <c r="CU147" s="10"/>
      <c r="DB147" s="59">
        <f t="shared" si="131"/>
        <v>0</v>
      </c>
      <c r="DC147" s="12"/>
      <c r="DU147" s="10"/>
    </row>
    <row r="148" spans="2:125" ht="14.25" customHeight="1" thickBot="1" x14ac:dyDescent="0.25">
      <c r="B148" s="89">
        <v>8</v>
      </c>
      <c r="C148" s="90" t="s">
        <v>231</v>
      </c>
      <c r="D148" s="91"/>
      <c r="E148" s="91" t="s">
        <v>44</v>
      </c>
      <c r="F148" s="92">
        <v>0</v>
      </c>
      <c r="G148" s="93"/>
      <c r="H148" s="93"/>
      <c r="I148" s="93"/>
      <c r="J148" s="93"/>
      <c r="K148" s="93"/>
      <c r="L148" s="93"/>
      <c r="M148" s="93"/>
      <c r="N148" s="94">
        <v>12477.24</v>
      </c>
      <c r="O148" s="93"/>
      <c r="P148" s="93"/>
      <c r="Q148" s="93"/>
      <c r="R148" s="93"/>
      <c r="S148" s="93"/>
      <c r="T148" s="93"/>
      <c r="U148" s="58"/>
      <c r="V148" s="58"/>
      <c r="W148" s="58"/>
      <c r="X148" s="58"/>
      <c r="Y148" s="58"/>
      <c r="Z148" s="58"/>
      <c r="AA148" s="58"/>
      <c r="AB148" s="58"/>
      <c r="AC148" s="58"/>
      <c r="AD148" s="58"/>
      <c r="AE148" s="58"/>
      <c r="AF148" s="58"/>
      <c r="AG148" s="40"/>
      <c r="AH148" s="109"/>
      <c r="AI148" s="95" t="s">
        <v>232</v>
      </c>
      <c r="AK148" s="42"/>
      <c r="AL148" s="42">
        <f xml:space="preserve"> IF( DB148 = 0, 0, AI148)</f>
        <v>0</v>
      </c>
      <c r="CU148" s="10"/>
      <c r="DB148" s="59">
        <f>IF(N148&gt;0.23*N147,1,0)</f>
        <v>0</v>
      </c>
      <c r="DC148" s="12"/>
      <c r="DU148" s="10"/>
    </row>
    <row r="149" spans="2:125" ht="14.25" customHeight="1" thickBot="1" x14ac:dyDescent="0.25">
      <c r="B149" s="40"/>
      <c r="C149" s="97"/>
      <c r="D149" s="32"/>
      <c r="E149" s="33"/>
      <c r="F149" s="33"/>
      <c r="G149" s="34"/>
      <c r="H149" s="32"/>
      <c r="I149" s="32"/>
      <c r="J149" s="32"/>
      <c r="K149" s="32"/>
      <c r="L149" s="32"/>
      <c r="M149" s="32"/>
      <c r="N149" s="34"/>
      <c r="O149" s="19"/>
      <c r="P149" s="32"/>
      <c r="Q149" s="32"/>
      <c r="R149" s="32"/>
      <c r="S149" s="32"/>
      <c r="T149" s="32"/>
      <c r="U149" s="32"/>
      <c r="V149" s="32"/>
      <c r="W149" s="32"/>
      <c r="X149" s="32"/>
      <c r="Y149" s="32"/>
      <c r="Z149" s="32"/>
      <c r="AA149" s="32"/>
      <c r="AB149" s="32"/>
      <c r="AC149" s="32"/>
      <c r="AD149" s="32"/>
      <c r="AE149" s="32"/>
      <c r="AF149" s="32"/>
      <c r="AG149" s="19"/>
      <c r="AH149" s="98"/>
      <c r="AI149" s="98"/>
      <c r="AK149" s="42"/>
      <c r="AL149" s="43"/>
      <c r="CU149" s="10"/>
      <c r="DB149" s="60"/>
      <c r="DC149" s="12"/>
      <c r="DU149" s="10"/>
    </row>
    <row r="150" spans="2:125" ht="14.25" customHeight="1" thickBot="1" x14ac:dyDescent="0.25">
      <c r="B150" s="37" t="s">
        <v>444</v>
      </c>
      <c r="C150" s="38" t="s">
        <v>445</v>
      </c>
      <c r="D150" s="13"/>
      <c r="E150" s="39"/>
      <c r="F150" s="13"/>
      <c r="G150" s="13"/>
      <c r="H150" s="13"/>
      <c r="I150" s="13"/>
      <c r="J150" s="13"/>
      <c r="K150" s="13"/>
      <c r="L150" s="13"/>
      <c r="M150" s="13"/>
      <c r="N150" s="13"/>
      <c r="O150" s="13"/>
      <c r="P150" s="40"/>
      <c r="Q150" s="40"/>
      <c r="R150" s="40"/>
      <c r="S150" s="40"/>
      <c r="T150" s="40"/>
      <c r="U150" s="41"/>
      <c r="V150" s="41"/>
      <c r="W150" s="41"/>
      <c r="X150" s="41"/>
      <c r="Y150" s="41"/>
      <c r="Z150" s="41"/>
      <c r="AA150" s="41"/>
      <c r="AB150" s="41"/>
      <c r="AC150" s="41"/>
      <c r="AD150" s="41"/>
      <c r="AE150" s="41"/>
      <c r="AF150" s="41"/>
      <c r="AG150" s="17"/>
      <c r="AH150" s="102"/>
      <c r="AI150" s="102"/>
      <c r="AK150" s="42"/>
      <c r="AL150" s="43"/>
      <c r="CU150" s="10"/>
      <c r="DC150" s="12"/>
      <c r="DU150" s="10"/>
    </row>
    <row r="151" spans="2:125" ht="14.25" customHeight="1" x14ac:dyDescent="0.2">
      <c r="B151" s="44">
        <v>9</v>
      </c>
      <c r="C151" s="45" t="s">
        <v>235</v>
      </c>
      <c r="D151" s="46"/>
      <c r="E151" s="46" t="s">
        <v>236</v>
      </c>
      <c r="F151" s="47">
        <v>0</v>
      </c>
      <c r="G151" s="48">
        <v>21</v>
      </c>
      <c r="H151" s="49">
        <v>27</v>
      </c>
      <c r="I151" s="49">
        <v>96</v>
      </c>
      <c r="J151" s="49">
        <v>4</v>
      </c>
      <c r="K151" s="49">
        <v>2</v>
      </c>
      <c r="L151" s="49">
        <v>11</v>
      </c>
      <c r="M151" s="49">
        <v>1</v>
      </c>
      <c r="N151" s="50">
        <f t="shared" ref="N151:N157" si="135">SUM(G151:M151)</f>
        <v>162</v>
      </c>
      <c r="O151" s="93"/>
      <c r="P151" s="48">
        <v>0</v>
      </c>
      <c r="Q151" s="49">
        <v>0</v>
      </c>
      <c r="R151" s="49">
        <v>0</v>
      </c>
      <c r="S151" s="49">
        <v>162</v>
      </c>
      <c r="T151" s="50">
        <f t="shared" ref="T151:T156" si="136">+SUM(P151:S151)</f>
        <v>162</v>
      </c>
      <c r="U151" s="48">
        <v>0</v>
      </c>
      <c r="V151" s="49">
        <v>0</v>
      </c>
      <c r="W151" s="49">
        <v>20</v>
      </c>
      <c r="X151" s="49">
        <v>28</v>
      </c>
      <c r="Y151" s="49">
        <v>114</v>
      </c>
      <c r="Z151" s="52">
        <f t="shared" ref="Z151:Z156" si="137">+SUM(U151:Y151)</f>
        <v>162</v>
      </c>
      <c r="AA151" s="48">
        <v>0</v>
      </c>
      <c r="AB151" s="49">
        <v>0</v>
      </c>
      <c r="AC151" s="49">
        <v>10</v>
      </c>
      <c r="AD151" s="49">
        <v>23</v>
      </c>
      <c r="AE151" s="49">
        <v>129</v>
      </c>
      <c r="AF151" s="52">
        <f t="shared" ref="AF151:AF156" si="138">+SUM(AA151:AE151)</f>
        <v>162</v>
      </c>
      <c r="AG151" s="17"/>
      <c r="AH151" s="53"/>
      <c r="AI151" s="54" t="s">
        <v>45</v>
      </c>
      <c r="AK151" s="42">
        <f t="shared" ref="AK151:AK156" si="139" xml:space="preserve"> IF( SUM( BT151:CR151 ) = 0, 0, $BT$5 )</f>
        <v>0</v>
      </c>
      <c r="AL151" s="42">
        <f t="shared" ref="AL151:AL157" si="140" xml:space="preserve"> IF( DB151 = 0, 0, AI151)</f>
        <v>0</v>
      </c>
      <c r="BT151" s="59">
        <f>IF('[1]Validation flags'!$H$3=1,0, IF( ISNUMBER(G151), 0, 1 ))</f>
        <v>0</v>
      </c>
      <c r="BU151" s="59">
        <f>IF('[1]Validation flags'!$H$3=1,0, IF( ISNUMBER(H151), 0, 1 ))</f>
        <v>0</v>
      </c>
      <c r="BV151" s="59">
        <f>IF('[1]Validation flags'!$H$3=1,0, IF( ISNUMBER(I151), 0, 1 ))</f>
        <v>0</v>
      </c>
      <c r="BW151" s="59">
        <f>IF('[1]Validation flags'!$H$3=1,0, IF( ISNUMBER(J151), 0, 1 ))</f>
        <v>0</v>
      </c>
      <c r="BX151" s="59">
        <f>IF('[1]Validation flags'!$H$3=1,0, IF( ISNUMBER(K151), 0, 1 ))</f>
        <v>0</v>
      </c>
      <c r="BY151" s="59">
        <f>IF('[1]Validation flags'!$H$3=1,0, IF( ISNUMBER(L151), 0, 1 ))</f>
        <v>0</v>
      </c>
      <c r="BZ151" s="59">
        <f>IF('[1]Validation flags'!$H$3=1,0, IF( ISNUMBER(M151), 0, 1 ))</f>
        <v>0</v>
      </c>
      <c r="CA151" s="30"/>
      <c r="CB151" s="30"/>
      <c r="CC151" s="59">
        <f>IF('[1]Validation flags'!$H$3=1,0, IF( ISNUMBER(P151), 0, 1 ))</f>
        <v>0</v>
      </c>
      <c r="CD151" s="59">
        <f>IF('[1]Validation flags'!$H$3=1,0, IF( ISNUMBER(Q151), 0, 1 ))</f>
        <v>0</v>
      </c>
      <c r="CE151" s="59">
        <f>IF('[1]Validation flags'!$H$3=1,0, IF( ISNUMBER(R151), 0, 1 ))</f>
        <v>0</v>
      </c>
      <c r="CF151" s="59">
        <f>IF('[1]Validation flags'!$H$3=1,0, IF( ISNUMBER(S151), 0, 1 ))</f>
        <v>0</v>
      </c>
      <c r="CG151" s="30"/>
      <c r="CH151" s="59">
        <f>IF('[1]Validation flags'!$H$3=1,0, IF( ISNUMBER(U151), 0, 1 ))</f>
        <v>0</v>
      </c>
      <c r="CI151" s="59">
        <f>IF('[1]Validation flags'!$H$3=1,0, IF( ISNUMBER(V151), 0, 1 ))</f>
        <v>0</v>
      </c>
      <c r="CJ151" s="59">
        <f>IF('[1]Validation flags'!$H$3=1,0, IF( ISNUMBER(W151), 0, 1 ))</f>
        <v>0</v>
      </c>
      <c r="CK151" s="59">
        <f>IF('[1]Validation flags'!$H$3=1,0, IF( ISNUMBER(X151), 0, 1 ))</f>
        <v>0</v>
      </c>
      <c r="CL151" s="59">
        <f>IF('[1]Validation flags'!$H$3=1,0, IF( ISNUMBER(Y151), 0, 1 ))</f>
        <v>0</v>
      </c>
      <c r="CM151" s="30"/>
      <c r="CN151" s="59">
        <f>IF('[1]Validation flags'!$H$3=1,0, IF( ISNUMBER(AA151), 0, 1 ))</f>
        <v>0</v>
      </c>
      <c r="CO151" s="59">
        <f>IF('[1]Validation flags'!$H$3=1,0, IF( ISNUMBER(AB151), 0, 1 ))</f>
        <v>0</v>
      </c>
      <c r="CP151" s="59">
        <f>IF('[1]Validation flags'!$H$3=1,0, IF( ISNUMBER(AC151), 0, 1 ))</f>
        <v>0</v>
      </c>
      <c r="CQ151" s="59">
        <f>IF('[1]Validation flags'!$H$3=1,0, IF( ISNUMBER(AD151), 0, 1 ))</f>
        <v>0</v>
      </c>
      <c r="CR151" s="59">
        <f>IF('[1]Validation flags'!$H$3=1,0, IF( ISNUMBER(AE151), 0, 1 ))</f>
        <v>0</v>
      </c>
      <c r="CU151" s="10"/>
      <c r="CV151" s="60"/>
      <c r="CW151" s="60"/>
      <c r="CX151" s="60"/>
      <c r="CY151" s="60"/>
      <c r="CZ151" s="60"/>
      <c r="DA151" s="60"/>
      <c r="DB151" s="59">
        <f t="shared" ref="DB151:DB156" si="141">IF(AND(N151=AF151,Z151=AF151,T151=AF151),0,1)</f>
        <v>0</v>
      </c>
      <c r="DC151" s="30"/>
      <c r="DD151" s="60"/>
      <c r="DE151" s="60"/>
      <c r="DF151" s="60"/>
      <c r="DG151" s="60"/>
      <c r="DH151" s="60"/>
      <c r="DI151" s="60"/>
      <c r="DJ151" s="60"/>
      <c r="DK151" s="60"/>
      <c r="DL151" s="60"/>
      <c r="DM151" s="60"/>
      <c r="DN151" s="60"/>
      <c r="DO151" s="60"/>
      <c r="DP151" s="60"/>
      <c r="DQ151" s="60"/>
      <c r="DR151" s="60"/>
      <c r="DS151" s="60"/>
      <c r="DT151" s="60"/>
      <c r="DU151" s="10"/>
    </row>
    <row r="152" spans="2:125" ht="14.25" customHeight="1" x14ac:dyDescent="0.2">
      <c r="B152" s="61">
        <v>10</v>
      </c>
      <c r="C152" s="62" t="s">
        <v>262</v>
      </c>
      <c r="D152" s="63"/>
      <c r="E152" s="63" t="s">
        <v>236</v>
      </c>
      <c r="F152" s="64">
        <v>0</v>
      </c>
      <c r="G152" s="65">
        <v>0</v>
      </c>
      <c r="H152" s="65">
        <v>0</v>
      </c>
      <c r="I152" s="65">
        <v>21</v>
      </c>
      <c r="J152" s="65">
        <v>1</v>
      </c>
      <c r="K152" s="65">
        <v>0</v>
      </c>
      <c r="L152" s="65">
        <v>6</v>
      </c>
      <c r="M152" s="65">
        <v>2</v>
      </c>
      <c r="N152" s="66">
        <f t="shared" si="135"/>
        <v>30</v>
      </c>
      <c r="O152" s="93"/>
      <c r="P152" s="67">
        <v>0</v>
      </c>
      <c r="Q152" s="65">
        <v>0</v>
      </c>
      <c r="R152" s="65">
        <v>1</v>
      </c>
      <c r="S152" s="65">
        <v>29</v>
      </c>
      <c r="T152" s="66">
        <f t="shared" si="136"/>
        <v>30</v>
      </c>
      <c r="U152" s="67">
        <v>0</v>
      </c>
      <c r="V152" s="65">
        <v>0</v>
      </c>
      <c r="W152" s="65">
        <v>10</v>
      </c>
      <c r="X152" s="65">
        <v>20</v>
      </c>
      <c r="Y152" s="65">
        <v>0</v>
      </c>
      <c r="Z152" s="68">
        <f t="shared" si="137"/>
        <v>30</v>
      </c>
      <c r="AA152" s="67">
        <v>0</v>
      </c>
      <c r="AB152" s="65">
        <v>0</v>
      </c>
      <c r="AC152" s="65">
        <v>15</v>
      </c>
      <c r="AD152" s="65">
        <v>14</v>
      </c>
      <c r="AE152" s="65">
        <v>1</v>
      </c>
      <c r="AF152" s="68">
        <f t="shared" si="138"/>
        <v>30</v>
      </c>
      <c r="AG152" s="17"/>
      <c r="AH152" s="69"/>
      <c r="AI152" s="70" t="s">
        <v>45</v>
      </c>
      <c r="AK152" s="42">
        <f t="shared" si="139"/>
        <v>0</v>
      </c>
      <c r="AL152" s="42">
        <f t="shared" si="140"/>
        <v>0</v>
      </c>
      <c r="BT152" s="59">
        <f>IF('[1]Validation flags'!$H$3=1,0, IF( ISNUMBER(G152), 0, 1 ))</f>
        <v>0</v>
      </c>
      <c r="BU152" s="59">
        <f>IF('[1]Validation flags'!$H$3=1,0, IF( ISNUMBER(H152), 0, 1 ))</f>
        <v>0</v>
      </c>
      <c r="BV152" s="59">
        <f>IF('[1]Validation flags'!$H$3=1,0, IF( ISNUMBER(I152), 0, 1 ))</f>
        <v>0</v>
      </c>
      <c r="BW152" s="59">
        <f>IF('[1]Validation flags'!$H$3=1,0, IF( ISNUMBER(J152), 0, 1 ))</f>
        <v>0</v>
      </c>
      <c r="BX152" s="59">
        <f>IF('[1]Validation flags'!$H$3=1,0, IF( ISNUMBER(K152), 0, 1 ))</f>
        <v>0</v>
      </c>
      <c r="BY152" s="59">
        <f>IF('[1]Validation flags'!$H$3=1,0, IF( ISNUMBER(L152), 0, 1 ))</f>
        <v>0</v>
      </c>
      <c r="BZ152" s="59">
        <f>IF('[1]Validation flags'!$H$3=1,0, IF( ISNUMBER(M152), 0, 1 ))</f>
        <v>0</v>
      </c>
      <c r="CA152" s="30"/>
      <c r="CB152" s="30"/>
      <c r="CC152" s="59">
        <f>IF('[1]Validation flags'!$H$3=1,0, IF( ISNUMBER(P152), 0, 1 ))</f>
        <v>0</v>
      </c>
      <c r="CD152" s="59">
        <f>IF('[1]Validation flags'!$H$3=1,0, IF( ISNUMBER(Q152), 0, 1 ))</f>
        <v>0</v>
      </c>
      <c r="CE152" s="59">
        <f>IF('[1]Validation flags'!$H$3=1,0, IF( ISNUMBER(R152), 0, 1 ))</f>
        <v>0</v>
      </c>
      <c r="CF152" s="59">
        <f>IF('[1]Validation flags'!$H$3=1,0, IF( ISNUMBER(S152), 0, 1 ))</f>
        <v>0</v>
      </c>
      <c r="CG152" s="30"/>
      <c r="CH152" s="59">
        <f>IF('[1]Validation flags'!$H$3=1,0, IF( ISNUMBER(U152), 0, 1 ))</f>
        <v>0</v>
      </c>
      <c r="CI152" s="59">
        <f>IF('[1]Validation flags'!$H$3=1,0, IF( ISNUMBER(V152), 0, 1 ))</f>
        <v>0</v>
      </c>
      <c r="CJ152" s="59">
        <f>IF('[1]Validation flags'!$H$3=1,0, IF( ISNUMBER(W152), 0, 1 ))</f>
        <v>0</v>
      </c>
      <c r="CK152" s="59">
        <f>IF('[1]Validation flags'!$H$3=1,0, IF( ISNUMBER(X152), 0, 1 ))</f>
        <v>0</v>
      </c>
      <c r="CL152" s="59">
        <f>IF('[1]Validation flags'!$H$3=1,0, IF( ISNUMBER(Y152), 0, 1 ))</f>
        <v>0</v>
      </c>
      <c r="CM152" s="30"/>
      <c r="CN152" s="59">
        <f>IF('[1]Validation flags'!$H$3=1,0, IF( ISNUMBER(AA152), 0, 1 ))</f>
        <v>0</v>
      </c>
      <c r="CO152" s="59">
        <f>IF('[1]Validation flags'!$H$3=1,0, IF( ISNUMBER(AB152), 0, 1 ))</f>
        <v>0</v>
      </c>
      <c r="CP152" s="59">
        <f>IF('[1]Validation flags'!$H$3=1,0, IF( ISNUMBER(AC152), 0, 1 ))</f>
        <v>0</v>
      </c>
      <c r="CQ152" s="59">
        <f>IF('[1]Validation flags'!$H$3=1,0, IF( ISNUMBER(AD152), 0, 1 ))</f>
        <v>0</v>
      </c>
      <c r="CR152" s="59">
        <f>IF('[1]Validation flags'!$H$3=1,0, IF( ISNUMBER(AE152), 0, 1 ))</f>
        <v>0</v>
      </c>
      <c r="CU152" s="10"/>
      <c r="CV152" s="60"/>
      <c r="CW152" s="60"/>
      <c r="CX152" s="60"/>
      <c r="CY152" s="60"/>
      <c r="CZ152" s="60"/>
      <c r="DA152" s="60"/>
      <c r="DB152" s="59">
        <f t="shared" si="141"/>
        <v>0</v>
      </c>
      <c r="DC152" s="30"/>
      <c r="DD152" s="60"/>
      <c r="DE152" s="60"/>
      <c r="DF152" s="60"/>
      <c r="DG152" s="60"/>
      <c r="DH152" s="60"/>
      <c r="DI152" s="60"/>
      <c r="DJ152" s="60"/>
      <c r="DK152" s="60"/>
      <c r="DL152" s="60"/>
      <c r="DM152" s="60"/>
      <c r="DN152" s="60"/>
      <c r="DO152" s="60"/>
      <c r="DP152" s="60"/>
      <c r="DQ152" s="60"/>
      <c r="DR152" s="60"/>
      <c r="DS152" s="60"/>
      <c r="DT152" s="60"/>
      <c r="DU152" s="10"/>
    </row>
    <row r="153" spans="2:125" ht="14.25" customHeight="1" x14ac:dyDescent="0.2">
      <c r="B153" s="61">
        <v>11</v>
      </c>
      <c r="C153" s="62" t="s">
        <v>288</v>
      </c>
      <c r="D153" s="63"/>
      <c r="E153" s="63" t="s">
        <v>236</v>
      </c>
      <c r="F153" s="64">
        <v>0</v>
      </c>
      <c r="G153" s="65">
        <v>0</v>
      </c>
      <c r="H153" s="65">
        <v>7</v>
      </c>
      <c r="I153" s="65">
        <v>47</v>
      </c>
      <c r="J153" s="65">
        <v>2</v>
      </c>
      <c r="K153" s="65">
        <v>1</v>
      </c>
      <c r="L153" s="65">
        <v>27</v>
      </c>
      <c r="M153" s="65">
        <v>13</v>
      </c>
      <c r="N153" s="66">
        <f t="shared" si="135"/>
        <v>97</v>
      </c>
      <c r="O153" s="93"/>
      <c r="P153" s="67">
        <v>0</v>
      </c>
      <c r="Q153" s="65">
        <v>5</v>
      </c>
      <c r="R153" s="65">
        <v>2</v>
      </c>
      <c r="S153" s="65">
        <v>90</v>
      </c>
      <c r="T153" s="66">
        <f t="shared" si="136"/>
        <v>97</v>
      </c>
      <c r="U153" s="67">
        <v>0</v>
      </c>
      <c r="V153" s="65">
        <v>3</v>
      </c>
      <c r="W153" s="65">
        <v>51</v>
      </c>
      <c r="X153" s="65">
        <v>43</v>
      </c>
      <c r="Y153" s="65">
        <v>0</v>
      </c>
      <c r="Z153" s="68">
        <f t="shared" si="137"/>
        <v>97</v>
      </c>
      <c r="AA153" s="67">
        <v>0</v>
      </c>
      <c r="AB153" s="65">
        <v>4</v>
      </c>
      <c r="AC153" s="65">
        <v>46</v>
      </c>
      <c r="AD153" s="65">
        <v>44</v>
      </c>
      <c r="AE153" s="65">
        <v>3</v>
      </c>
      <c r="AF153" s="68">
        <f t="shared" si="138"/>
        <v>97</v>
      </c>
      <c r="AG153" s="17"/>
      <c r="AH153" s="69"/>
      <c r="AI153" s="70" t="s">
        <v>45</v>
      </c>
      <c r="AK153" s="42">
        <f t="shared" si="139"/>
        <v>0</v>
      </c>
      <c r="AL153" s="42">
        <f t="shared" si="140"/>
        <v>0</v>
      </c>
      <c r="BT153" s="59">
        <f>IF('[1]Validation flags'!$H$3=1,0, IF( ISNUMBER(G153), 0, 1 ))</f>
        <v>0</v>
      </c>
      <c r="BU153" s="59">
        <f>IF('[1]Validation flags'!$H$3=1,0, IF( ISNUMBER(H153), 0, 1 ))</f>
        <v>0</v>
      </c>
      <c r="BV153" s="59">
        <f>IF('[1]Validation flags'!$H$3=1,0, IF( ISNUMBER(I153), 0, 1 ))</f>
        <v>0</v>
      </c>
      <c r="BW153" s="59">
        <f>IF('[1]Validation flags'!$H$3=1,0, IF( ISNUMBER(J153), 0, 1 ))</f>
        <v>0</v>
      </c>
      <c r="BX153" s="59">
        <f>IF('[1]Validation flags'!$H$3=1,0, IF( ISNUMBER(K153), 0, 1 ))</f>
        <v>0</v>
      </c>
      <c r="BY153" s="59">
        <f>IF('[1]Validation flags'!$H$3=1,0, IF( ISNUMBER(L153), 0, 1 ))</f>
        <v>0</v>
      </c>
      <c r="BZ153" s="59">
        <f>IF('[1]Validation flags'!$H$3=1,0, IF( ISNUMBER(M153), 0, 1 ))</f>
        <v>0</v>
      </c>
      <c r="CA153" s="30"/>
      <c r="CB153" s="30"/>
      <c r="CC153" s="59">
        <f>IF('[1]Validation flags'!$H$3=1,0, IF( ISNUMBER(P153), 0, 1 ))</f>
        <v>0</v>
      </c>
      <c r="CD153" s="59">
        <f>IF('[1]Validation flags'!$H$3=1,0, IF( ISNUMBER(Q153), 0, 1 ))</f>
        <v>0</v>
      </c>
      <c r="CE153" s="59">
        <f>IF('[1]Validation flags'!$H$3=1,0, IF( ISNUMBER(R153), 0, 1 ))</f>
        <v>0</v>
      </c>
      <c r="CF153" s="59">
        <f>IF('[1]Validation flags'!$H$3=1,0, IF( ISNUMBER(S153), 0, 1 ))</f>
        <v>0</v>
      </c>
      <c r="CG153" s="30"/>
      <c r="CH153" s="59">
        <f>IF('[1]Validation flags'!$H$3=1,0, IF( ISNUMBER(U153), 0, 1 ))</f>
        <v>0</v>
      </c>
      <c r="CI153" s="59">
        <f>IF('[1]Validation flags'!$H$3=1,0, IF( ISNUMBER(V153), 0, 1 ))</f>
        <v>0</v>
      </c>
      <c r="CJ153" s="59">
        <f>IF('[1]Validation flags'!$H$3=1,0, IF( ISNUMBER(W153), 0, 1 ))</f>
        <v>0</v>
      </c>
      <c r="CK153" s="59">
        <f>IF('[1]Validation flags'!$H$3=1,0, IF( ISNUMBER(X153), 0, 1 ))</f>
        <v>0</v>
      </c>
      <c r="CL153" s="59">
        <f>IF('[1]Validation flags'!$H$3=1,0, IF( ISNUMBER(Y153), 0, 1 ))</f>
        <v>0</v>
      </c>
      <c r="CM153" s="30"/>
      <c r="CN153" s="59">
        <f>IF('[1]Validation flags'!$H$3=1,0, IF( ISNUMBER(AA153), 0, 1 ))</f>
        <v>0</v>
      </c>
      <c r="CO153" s="59">
        <f>IF('[1]Validation flags'!$H$3=1,0, IF( ISNUMBER(AB153), 0, 1 ))</f>
        <v>0</v>
      </c>
      <c r="CP153" s="59">
        <f>IF('[1]Validation flags'!$H$3=1,0, IF( ISNUMBER(AC153), 0, 1 ))</f>
        <v>0</v>
      </c>
      <c r="CQ153" s="59">
        <f>IF('[1]Validation flags'!$H$3=1,0, IF( ISNUMBER(AD153), 0, 1 ))</f>
        <v>0</v>
      </c>
      <c r="CR153" s="59">
        <f>IF('[1]Validation flags'!$H$3=1,0, IF( ISNUMBER(AE153), 0, 1 ))</f>
        <v>0</v>
      </c>
      <c r="CU153" s="10"/>
      <c r="CV153" s="60"/>
      <c r="CW153" s="60"/>
      <c r="CX153" s="60"/>
      <c r="CY153" s="60"/>
      <c r="CZ153" s="60"/>
      <c r="DA153" s="60"/>
      <c r="DB153" s="59">
        <f t="shared" si="141"/>
        <v>0</v>
      </c>
      <c r="DC153" s="30"/>
      <c r="DD153" s="60"/>
      <c r="DE153" s="60"/>
      <c r="DF153" s="60"/>
      <c r="DG153" s="60"/>
      <c r="DH153" s="60"/>
      <c r="DI153" s="60"/>
      <c r="DJ153" s="60"/>
      <c r="DK153" s="60"/>
      <c r="DL153" s="60"/>
      <c r="DM153" s="60"/>
      <c r="DN153" s="60"/>
      <c r="DO153" s="60"/>
      <c r="DP153" s="60"/>
      <c r="DQ153" s="60"/>
      <c r="DR153" s="60"/>
      <c r="DS153" s="60"/>
      <c r="DT153" s="60"/>
      <c r="DU153" s="10"/>
    </row>
    <row r="154" spans="2:125" ht="14.25" customHeight="1" x14ac:dyDescent="0.2">
      <c r="B154" s="61">
        <v>12</v>
      </c>
      <c r="C154" s="62" t="s">
        <v>314</v>
      </c>
      <c r="D154" s="63"/>
      <c r="E154" s="63" t="s">
        <v>236</v>
      </c>
      <c r="F154" s="64">
        <v>0</v>
      </c>
      <c r="G154" s="65">
        <v>0</v>
      </c>
      <c r="H154" s="65">
        <v>8</v>
      </c>
      <c r="I154" s="65">
        <v>22</v>
      </c>
      <c r="J154" s="65">
        <v>1</v>
      </c>
      <c r="K154" s="65">
        <v>5</v>
      </c>
      <c r="L154" s="65">
        <v>13</v>
      </c>
      <c r="M154" s="65">
        <v>13</v>
      </c>
      <c r="N154" s="66">
        <f t="shared" si="135"/>
        <v>62</v>
      </c>
      <c r="O154" s="93"/>
      <c r="P154" s="67">
        <v>1</v>
      </c>
      <c r="Q154" s="65">
        <v>10</v>
      </c>
      <c r="R154" s="65">
        <v>2</v>
      </c>
      <c r="S154" s="65">
        <v>49</v>
      </c>
      <c r="T154" s="66">
        <f t="shared" si="136"/>
        <v>62</v>
      </c>
      <c r="U154" s="67">
        <v>0</v>
      </c>
      <c r="V154" s="65">
        <v>2</v>
      </c>
      <c r="W154" s="65">
        <v>28</v>
      </c>
      <c r="X154" s="65">
        <v>32</v>
      </c>
      <c r="Y154" s="65">
        <v>0</v>
      </c>
      <c r="Z154" s="68">
        <f t="shared" si="137"/>
        <v>62</v>
      </c>
      <c r="AA154" s="67">
        <v>0</v>
      </c>
      <c r="AB154" s="65">
        <v>0</v>
      </c>
      <c r="AC154" s="65">
        <v>39</v>
      </c>
      <c r="AD154" s="65">
        <v>20</v>
      </c>
      <c r="AE154" s="65">
        <v>3</v>
      </c>
      <c r="AF154" s="68">
        <f t="shared" si="138"/>
        <v>62</v>
      </c>
      <c r="AG154" s="17"/>
      <c r="AH154" s="69"/>
      <c r="AI154" s="70" t="s">
        <v>45</v>
      </c>
      <c r="AK154" s="42">
        <f t="shared" si="139"/>
        <v>0</v>
      </c>
      <c r="AL154" s="42">
        <f t="shared" si="140"/>
        <v>0</v>
      </c>
      <c r="BT154" s="59">
        <f>IF('[1]Validation flags'!$H$3=1,0, IF( ISNUMBER(G154), 0, 1 ))</f>
        <v>0</v>
      </c>
      <c r="BU154" s="59">
        <f>IF('[1]Validation flags'!$H$3=1,0, IF( ISNUMBER(H154), 0, 1 ))</f>
        <v>0</v>
      </c>
      <c r="BV154" s="59">
        <f>IF('[1]Validation flags'!$H$3=1,0, IF( ISNUMBER(I154), 0, 1 ))</f>
        <v>0</v>
      </c>
      <c r="BW154" s="59">
        <f>IF('[1]Validation flags'!$H$3=1,0, IF( ISNUMBER(J154), 0, 1 ))</f>
        <v>0</v>
      </c>
      <c r="BX154" s="59">
        <f>IF('[1]Validation flags'!$H$3=1,0, IF( ISNUMBER(K154), 0, 1 ))</f>
        <v>0</v>
      </c>
      <c r="BY154" s="59">
        <f>IF('[1]Validation flags'!$H$3=1,0, IF( ISNUMBER(L154), 0, 1 ))</f>
        <v>0</v>
      </c>
      <c r="BZ154" s="59">
        <f>IF('[1]Validation flags'!$H$3=1,0, IF( ISNUMBER(M154), 0, 1 ))</f>
        <v>0</v>
      </c>
      <c r="CA154" s="30"/>
      <c r="CB154" s="30"/>
      <c r="CC154" s="59">
        <f>IF('[1]Validation flags'!$H$3=1,0, IF( ISNUMBER(P154), 0, 1 ))</f>
        <v>0</v>
      </c>
      <c r="CD154" s="59">
        <f>IF('[1]Validation flags'!$H$3=1,0, IF( ISNUMBER(Q154), 0, 1 ))</f>
        <v>0</v>
      </c>
      <c r="CE154" s="59">
        <f>IF('[1]Validation flags'!$H$3=1,0, IF( ISNUMBER(R154), 0, 1 ))</f>
        <v>0</v>
      </c>
      <c r="CF154" s="59">
        <f>IF('[1]Validation flags'!$H$3=1,0, IF( ISNUMBER(S154), 0, 1 ))</f>
        <v>0</v>
      </c>
      <c r="CG154" s="30"/>
      <c r="CH154" s="59">
        <f>IF('[1]Validation flags'!$H$3=1,0, IF( ISNUMBER(U154), 0, 1 ))</f>
        <v>0</v>
      </c>
      <c r="CI154" s="59">
        <f>IF('[1]Validation flags'!$H$3=1,0, IF( ISNUMBER(V154), 0, 1 ))</f>
        <v>0</v>
      </c>
      <c r="CJ154" s="59">
        <f>IF('[1]Validation flags'!$H$3=1,0, IF( ISNUMBER(W154), 0, 1 ))</f>
        <v>0</v>
      </c>
      <c r="CK154" s="59">
        <f>IF('[1]Validation flags'!$H$3=1,0, IF( ISNUMBER(X154), 0, 1 ))</f>
        <v>0</v>
      </c>
      <c r="CL154" s="59">
        <f>IF('[1]Validation flags'!$H$3=1,0, IF( ISNUMBER(Y154), 0, 1 ))</f>
        <v>0</v>
      </c>
      <c r="CM154" s="30"/>
      <c r="CN154" s="59">
        <f>IF('[1]Validation flags'!$H$3=1,0, IF( ISNUMBER(AA154), 0, 1 ))</f>
        <v>0</v>
      </c>
      <c r="CO154" s="59">
        <f>IF('[1]Validation flags'!$H$3=1,0, IF( ISNUMBER(AB154), 0, 1 ))</f>
        <v>0</v>
      </c>
      <c r="CP154" s="59">
        <f>IF('[1]Validation flags'!$H$3=1,0, IF( ISNUMBER(AC154), 0, 1 ))</f>
        <v>0</v>
      </c>
      <c r="CQ154" s="59">
        <f>IF('[1]Validation flags'!$H$3=1,0, IF( ISNUMBER(AD154), 0, 1 ))</f>
        <v>0</v>
      </c>
      <c r="CR154" s="59">
        <f>IF('[1]Validation flags'!$H$3=1,0, IF( ISNUMBER(AE154), 0, 1 ))</f>
        <v>0</v>
      </c>
      <c r="CU154" s="10"/>
      <c r="CV154" s="60"/>
      <c r="CW154" s="60"/>
      <c r="CX154" s="60"/>
      <c r="CY154" s="60"/>
      <c r="CZ154" s="60"/>
      <c r="DA154" s="60"/>
      <c r="DB154" s="59">
        <f t="shared" si="141"/>
        <v>0</v>
      </c>
      <c r="DC154" s="30"/>
      <c r="DD154" s="60"/>
      <c r="DE154" s="60"/>
      <c r="DF154" s="60"/>
      <c r="DG154" s="60"/>
      <c r="DH154" s="60"/>
      <c r="DI154" s="60"/>
      <c r="DJ154" s="60"/>
      <c r="DK154" s="60"/>
      <c r="DL154" s="60"/>
      <c r="DM154" s="60"/>
      <c r="DN154" s="60"/>
      <c r="DO154" s="60"/>
      <c r="DP154" s="60"/>
      <c r="DQ154" s="60"/>
      <c r="DR154" s="60"/>
      <c r="DS154" s="60"/>
      <c r="DT154" s="60"/>
      <c r="DU154" s="10"/>
    </row>
    <row r="155" spans="2:125" ht="14.25" customHeight="1" x14ac:dyDescent="0.2">
      <c r="B155" s="74">
        <v>13</v>
      </c>
      <c r="C155" s="75" t="s">
        <v>340</v>
      </c>
      <c r="D155" s="76"/>
      <c r="E155" s="76" t="s">
        <v>236</v>
      </c>
      <c r="F155" s="77">
        <v>0</v>
      </c>
      <c r="G155" s="65">
        <v>0</v>
      </c>
      <c r="H155" s="65">
        <v>2</v>
      </c>
      <c r="I155" s="65">
        <v>3</v>
      </c>
      <c r="J155" s="65">
        <v>2</v>
      </c>
      <c r="K155" s="65">
        <v>7</v>
      </c>
      <c r="L155" s="65">
        <v>0</v>
      </c>
      <c r="M155" s="65">
        <v>13</v>
      </c>
      <c r="N155" s="66">
        <f t="shared" si="135"/>
        <v>27</v>
      </c>
      <c r="O155" s="93"/>
      <c r="P155" s="67">
        <v>2</v>
      </c>
      <c r="Q155" s="65">
        <v>6</v>
      </c>
      <c r="R155" s="65">
        <v>9</v>
      </c>
      <c r="S155" s="65">
        <v>10</v>
      </c>
      <c r="T155" s="66">
        <f t="shared" si="136"/>
        <v>27</v>
      </c>
      <c r="U155" s="67">
        <v>0</v>
      </c>
      <c r="V155" s="65">
        <v>1</v>
      </c>
      <c r="W155" s="65">
        <v>14</v>
      </c>
      <c r="X155" s="65">
        <v>12</v>
      </c>
      <c r="Y155" s="65">
        <v>0</v>
      </c>
      <c r="Z155" s="68">
        <f t="shared" si="137"/>
        <v>27</v>
      </c>
      <c r="AA155" s="67">
        <v>0</v>
      </c>
      <c r="AB155" s="65">
        <v>2</v>
      </c>
      <c r="AC155" s="65">
        <v>13</v>
      </c>
      <c r="AD155" s="65">
        <v>9</v>
      </c>
      <c r="AE155" s="65">
        <v>3</v>
      </c>
      <c r="AF155" s="68">
        <f t="shared" si="138"/>
        <v>27</v>
      </c>
      <c r="AG155" s="17"/>
      <c r="AH155" s="69"/>
      <c r="AI155" s="70" t="s">
        <v>45</v>
      </c>
      <c r="AK155" s="42">
        <f t="shared" si="139"/>
        <v>0</v>
      </c>
      <c r="AL155" s="42">
        <f t="shared" si="140"/>
        <v>0</v>
      </c>
      <c r="BT155" s="59">
        <f>IF('[1]Validation flags'!$H$3=1,0, IF( ISNUMBER(G155), 0, 1 ))</f>
        <v>0</v>
      </c>
      <c r="BU155" s="59">
        <f>IF('[1]Validation flags'!$H$3=1,0, IF( ISNUMBER(H155), 0, 1 ))</f>
        <v>0</v>
      </c>
      <c r="BV155" s="59">
        <f>IF('[1]Validation flags'!$H$3=1,0, IF( ISNUMBER(I155), 0, 1 ))</f>
        <v>0</v>
      </c>
      <c r="BW155" s="59">
        <f>IF('[1]Validation flags'!$H$3=1,0, IF( ISNUMBER(J155), 0, 1 ))</f>
        <v>0</v>
      </c>
      <c r="BX155" s="59">
        <f>IF('[1]Validation flags'!$H$3=1,0, IF( ISNUMBER(K155), 0, 1 ))</f>
        <v>0</v>
      </c>
      <c r="BY155" s="59">
        <f>IF('[1]Validation flags'!$H$3=1,0, IF( ISNUMBER(L155), 0, 1 ))</f>
        <v>0</v>
      </c>
      <c r="BZ155" s="59">
        <f>IF('[1]Validation flags'!$H$3=1,0, IF( ISNUMBER(M155), 0, 1 ))</f>
        <v>0</v>
      </c>
      <c r="CA155" s="30"/>
      <c r="CB155" s="30"/>
      <c r="CC155" s="59">
        <f>IF('[1]Validation flags'!$H$3=1,0, IF( ISNUMBER(P155), 0, 1 ))</f>
        <v>0</v>
      </c>
      <c r="CD155" s="59">
        <f>IF('[1]Validation flags'!$H$3=1,0, IF( ISNUMBER(Q155), 0, 1 ))</f>
        <v>0</v>
      </c>
      <c r="CE155" s="59">
        <f>IF('[1]Validation flags'!$H$3=1,0, IF( ISNUMBER(R155), 0, 1 ))</f>
        <v>0</v>
      </c>
      <c r="CF155" s="59">
        <f>IF('[1]Validation flags'!$H$3=1,0, IF( ISNUMBER(S155), 0, 1 ))</f>
        <v>0</v>
      </c>
      <c r="CG155" s="30"/>
      <c r="CH155" s="59">
        <f>IF('[1]Validation flags'!$H$3=1,0, IF( ISNUMBER(U155), 0, 1 ))</f>
        <v>0</v>
      </c>
      <c r="CI155" s="59">
        <f>IF('[1]Validation flags'!$H$3=1,0, IF( ISNUMBER(V155), 0, 1 ))</f>
        <v>0</v>
      </c>
      <c r="CJ155" s="59">
        <f>IF('[1]Validation flags'!$H$3=1,0, IF( ISNUMBER(W155), 0, 1 ))</f>
        <v>0</v>
      </c>
      <c r="CK155" s="59">
        <f>IF('[1]Validation flags'!$H$3=1,0, IF( ISNUMBER(X155), 0, 1 ))</f>
        <v>0</v>
      </c>
      <c r="CL155" s="59">
        <f>IF('[1]Validation flags'!$H$3=1,0, IF( ISNUMBER(Y155), 0, 1 ))</f>
        <v>0</v>
      </c>
      <c r="CM155" s="30"/>
      <c r="CN155" s="59">
        <f>IF('[1]Validation flags'!$H$3=1,0, IF( ISNUMBER(AA155), 0, 1 ))</f>
        <v>0</v>
      </c>
      <c r="CO155" s="59">
        <f>IF('[1]Validation flags'!$H$3=1,0, IF( ISNUMBER(AB155), 0, 1 ))</f>
        <v>0</v>
      </c>
      <c r="CP155" s="59">
        <f>IF('[1]Validation flags'!$H$3=1,0, IF( ISNUMBER(AC155), 0, 1 ))</f>
        <v>0</v>
      </c>
      <c r="CQ155" s="59">
        <f>IF('[1]Validation flags'!$H$3=1,0, IF( ISNUMBER(AD155), 0, 1 ))</f>
        <v>0</v>
      </c>
      <c r="CR155" s="59">
        <f>IF('[1]Validation flags'!$H$3=1,0, IF( ISNUMBER(AE155), 0, 1 ))</f>
        <v>0</v>
      </c>
      <c r="CU155" s="10"/>
      <c r="CV155" s="60"/>
      <c r="CW155" s="60"/>
      <c r="CX155" s="60"/>
      <c r="CY155" s="60"/>
      <c r="CZ155" s="60"/>
      <c r="DA155" s="60"/>
      <c r="DB155" s="59">
        <f t="shared" si="141"/>
        <v>0</v>
      </c>
      <c r="DC155" s="30"/>
      <c r="DD155" s="60"/>
      <c r="DE155" s="60"/>
      <c r="DF155" s="60"/>
      <c r="DG155" s="60"/>
      <c r="DH155" s="60"/>
      <c r="DI155" s="60"/>
      <c r="DJ155" s="60"/>
      <c r="DK155" s="60"/>
      <c r="DL155" s="60"/>
      <c r="DM155" s="60"/>
      <c r="DN155" s="60"/>
      <c r="DO155" s="60"/>
      <c r="DP155" s="60"/>
      <c r="DQ155" s="60"/>
      <c r="DR155" s="60"/>
      <c r="DS155" s="60"/>
      <c r="DT155" s="60"/>
      <c r="DU155" s="10"/>
    </row>
    <row r="156" spans="2:125" ht="14.25" customHeight="1" x14ac:dyDescent="0.2">
      <c r="B156" s="61">
        <v>14</v>
      </c>
      <c r="C156" s="62" t="s">
        <v>366</v>
      </c>
      <c r="D156" s="63"/>
      <c r="E156" s="63" t="s">
        <v>236</v>
      </c>
      <c r="F156" s="64">
        <v>0</v>
      </c>
      <c r="G156" s="65">
        <v>0</v>
      </c>
      <c r="H156" s="65">
        <v>4</v>
      </c>
      <c r="I156" s="65">
        <v>1</v>
      </c>
      <c r="J156" s="65">
        <v>0</v>
      </c>
      <c r="K156" s="65">
        <v>9</v>
      </c>
      <c r="L156" s="65">
        <v>0</v>
      </c>
      <c r="M156" s="65">
        <v>9</v>
      </c>
      <c r="N156" s="66">
        <f t="shared" si="135"/>
        <v>23</v>
      </c>
      <c r="O156" s="93"/>
      <c r="P156" s="67">
        <v>0</v>
      </c>
      <c r="Q156" s="65">
        <v>4</v>
      </c>
      <c r="R156" s="65">
        <v>5</v>
      </c>
      <c r="S156" s="65">
        <v>14</v>
      </c>
      <c r="T156" s="66">
        <f t="shared" si="136"/>
        <v>23</v>
      </c>
      <c r="U156" s="67">
        <v>0</v>
      </c>
      <c r="V156" s="65">
        <v>0</v>
      </c>
      <c r="W156" s="65">
        <v>12</v>
      </c>
      <c r="X156" s="65">
        <v>11</v>
      </c>
      <c r="Y156" s="65">
        <v>0</v>
      </c>
      <c r="Z156" s="68">
        <f t="shared" si="137"/>
        <v>23</v>
      </c>
      <c r="AA156" s="67">
        <v>0</v>
      </c>
      <c r="AB156" s="65">
        <v>3</v>
      </c>
      <c r="AC156" s="65">
        <v>12</v>
      </c>
      <c r="AD156" s="65">
        <v>2</v>
      </c>
      <c r="AE156" s="65">
        <v>6</v>
      </c>
      <c r="AF156" s="68">
        <f t="shared" si="138"/>
        <v>23</v>
      </c>
      <c r="AG156" s="17"/>
      <c r="AH156" s="69"/>
      <c r="AI156" s="70" t="s">
        <v>45</v>
      </c>
      <c r="AK156" s="42">
        <f t="shared" si="139"/>
        <v>0</v>
      </c>
      <c r="AL156" s="42">
        <f t="shared" si="140"/>
        <v>0</v>
      </c>
      <c r="BT156" s="59">
        <f>IF('[1]Validation flags'!$H$3=1,0, IF( ISNUMBER(G156), 0, 1 ))</f>
        <v>0</v>
      </c>
      <c r="BU156" s="59">
        <f>IF('[1]Validation flags'!$H$3=1,0, IF( ISNUMBER(H156), 0, 1 ))</f>
        <v>0</v>
      </c>
      <c r="BV156" s="59">
        <f>IF('[1]Validation flags'!$H$3=1,0, IF( ISNUMBER(I156), 0, 1 ))</f>
        <v>0</v>
      </c>
      <c r="BW156" s="59">
        <f>IF('[1]Validation flags'!$H$3=1,0, IF( ISNUMBER(J156), 0, 1 ))</f>
        <v>0</v>
      </c>
      <c r="BX156" s="59">
        <f>IF('[1]Validation flags'!$H$3=1,0, IF( ISNUMBER(K156), 0, 1 ))</f>
        <v>0</v>
      </c>
      <c r="BY156" s="59">
        <f>IF('[1]Validation flags'!$H$3=1,0, IF( ISNUMBER(L156), 0, 1 ))</f>
        <v>0</v>
      </c>
      <c r="BZ156" s="59">
        <f>IF('[1]Validation flags'!$H$3=1,0, IF( ISNUMBER(M156), 0, 1 ))</f>
        <v>0</v>
      </c>
      <c r="CA156" s="30"/>
      <c r="CB156" s="30"/>
      <c r="CC156" s="59">
        <f>IF('[1]Validation flags'!$H$3=1,0, IF( ISNUMBER(P156), 0, 1 ))</f>
        <v>0</v>
      </c>
      <c r="CD156" s="59">
        <f>IF('[1]Validation flags'!$H$3=1,0, IF( ISNUMBER(Q156), 0, 1 ))</f>
        <v>0</v>
      </c>
      <c r="CE156" s="59">
        <f>IF('[1]Validation flags'!$H$3=1,0, IF( ISNUMBER(R156), 0, 1 ))</f>
        <v>0</v>
      </c>
      <c r="CF156" s="59">
        <f>IF('[1]Validation flags'!$H$3=1,0, IF( ISNUMBER(S156), 0, 1 ))</f>
        <v>0</v>
      </c>
      <c r="CG156" s="30"/>
      <c r="CH156" s="59">
        <f>IF('[1]Validation flags'!$H$3=1,0, IF( ISNUMBER(U156), 0, 1 ))</f>
        <v>0</v>
      </c>
      <c r="CI156" s="59">
        <f>IF('[1]Validation flags'!$H$3=1,0, IF( ISNUMBER(V156), 0, 1 ))</f>
        <v>0</v>
      </c>
      <c r="CJ156" s="59">
        <f>IF('[1]Validation flags'!$H$3=1,0, IF( ISNUMBER(W156), 0, 1 ))</f>
        <v>0</v>
      </c>
      <c r="CK156" s="59">
        <f>IF('[1]Validation flags'!$H$3=1,0, IF( ISNUMBER(X156), 0, 1 ))</f>
        <v>0</v>
      </c>
      <c r="CL156" s="59">
        <f>IF('[1]Validation flags'!$H$3=1,0, IF( ISNUMBER(Y156), 0, 1 ))</f>
        <v>0</v>
      </c>
      <c r="CM156" s="30"/>
      <c r="CN156" s="59">
        <f>IF('[1]Validation flags'!$H$3=1,0, IF( ISNUMBER(AA156), 0, 1 ))</f>
        <v>0</v>
      </c>
      <c r="CO156" s="59">
        <f>IF('[1]Validation flags'!$H$3=1,0, IF( ISNUMBER(AB156), 0, 1 ))</f>
        <v>0</v>
      </c>
      <c r="CP156" s="59">
        <f>IF('[1]Validation flags'!$H$3=1,0, IF( ISNUMBER(AC156), 0, 1 ))</f>
        <v>0</v>
      </c>
      <c r="CQ156" s="59">
        <f>IF('[1]Validation flags'!$H$3=1,0, IF( ISNUMBER(AD156), 0, 1 ))</f>
        <v>0</v>
      </c>
      <c r="CR156" s="59">
        <f>IF('[1]Validation flags'!$H$3=1,0, IF( ISNUMBER(AE156), 0, 1 ))</f>
        <v>0</v>
      </c>
      <c r="CU156" s="10"/>
      <c r="CV156" s="60"/>
      <c r="CW156" s="60"/>
      <c r="CX156" s="60"/>
      <c r="CY156" s="60"/>
      <c r="CZ156" s="60"/>
      <c r="DA156" s="60"/>
      <c r="DB156" s="59">
        <f t="shared" si="141"/>
        <v>0</v>
      </c>
      <c r="DC156" s="30"/>
      <c r="DD156" s="60"/>
      <c r="DE156" s="60"/>
      <c r="DF156" s="60"/>
      <c r="DG156" s="60"/>
      <c r="DH156" s="60"/>
      <c r="DI156" s="60"/>
      <c r="DJ156" s="60"/>
      <c r="DK156" s="60"/>
      <c r="DL156" s="60"/>
      <c r="DM156" s="60"/>
      <c r="DN156" s="60"/>
      <c r="DO156" s="60"/>
      <c r="DP156" s="60"/>
      <c r="DQ156" s="60"/>
      <c r="DR156" s="60"/>
      <c r="DS156" s="60"/>
      <c r="DT156" s="60"/>
      <c r="DU156" s="10"/>
    </row>
    <row r="157" spans="2:125" ht="14.25" customHeight="1" thickBot="1" x14ac:dyDescent="0.25">
      <c r="B157" s="89">
        <v>15</v>
      </c>
      <c r="C157" s="90" t="s">
        <v>392</v>
      </c>
      <c r="D157" s="91"/>
      <c r="E157" s="91" t="s">
        <v>236</v>
      </c>
      <c r="F157" s="92">
        <v>0</v>
      </c>
      <c r="G157" s="78">
        <f t="shared" ref="G157:M157" si="142">+SUM(G151:G156)</f>
        <v>21</v>
      </c>
      <c r="H157" s="79">
        <f t="shared" si="142"/>
        <v>48</v>
      </c>
      <c r="I157" s="79">
        <f t="shared" si="142"/>
        <v>190</v>
      </c>
      <c r="J157" s="79">
        <f t="shared" si="142"/>
        <v>10</v>
      </c>
      <c r="K157" s="79">
        <f t="shared" si="142"/>
        <v>24</v>
      </c>
      <c r="L157" s="79">
        <f t="shared" si="142"/>
        <v>57</v>
      </c>
      <c r="M157" s="79">
        <f t="shared" si="142"/>
        <v>51</v>
      </c>
      <c r="N157" s="104">
        <f t="shared" si="135"/>
        <v>401</v>
      </c>
      <c r="O157" s="93"/>
      <c r="P157" s="78">
        <f t="shared" ref="P157:AF157" si="143">+SUM(P151:P156)</f>
        <v>3</v>
      </c>
      <c r="Q157" s="79">
        <f t="shared" si="143"/>
        <v>25</v>
      </c>
      <c r="R157" s="79">
        <f t="shared" si="143"/>
        <v>19</v>
      </c>
      <c r="S157" s="79">
        <f t="shared" si="143"/>
        <v>354</v>
      </c>
      <c r="T157" s="80">
        <f t="shared" si="143"/>
        <v>401</v>
      </c>
      <c r="U157" s="81">
        <f t="shared" si="143"/>
        <v>0</v>
      </c>
      <c r="V157" s="82">
        <f t="shared" si="143"/>
        <v>6</v>
      </c>
      <c r="W157" s="82">
        <f t="shared" si="143"/>
        <v>135</v>
      </c>
      <c r="X157" s="82">
        <f t="shared" si="143"/>
        <v>146</v>
      </c>
      <c r="Y157" s="82">
        <f t="shared" si="143"/>
        <v>114</v>
      </c>
      <c r="Z157" s="83">
        <f t="shared" si="143"/>
        <v>401</v>
      </c>
      <c r="AA157" s="81">
        <f t="shared" si="143"/>
        <v>0</v>
      </c>
      <c r="AB157" s="82">
        <f t="shared" si="143"/>
        <v>9</v>
      </c>
      <c r="AC157" s="82">
        <f t="shared" si="143"/>
        <v>135</v>
      </c>
      <c r="AD157" s="82">
        <f t="shared" si="143"/>
        <v>112</v>
      </c>
      <c r="AE157" s="82">
        <f t="shared" si="143"/>
        <v>145</v>
      </c>
      <c r="AF157" s="83">
        <f t="shared" si="143"/>
        <v>401</v>
      </c>
      <c r="AG157" s="17"/>
      <c r="AH157" s="84" t="s">
        <v>393</v>
      </c>
      <c r="AI157" s="105" t="s">
        <v>45</v>
      </c>
      <c r="AK157" s="42"/>
      <c r="AL157" s="42">
        <f t="shared" si="140"/>
        <v>0</v>
      </c>
      <c r="CU157" s="10"/>
      <c r="DB157" s="59">
        <f>IF(AND(N157=AF157,Z157=AF157,T157=AF157),0,1)</f>
        <v>0</v>
      </c>
      <c r="DC157" s="12"/>
      <c r="DD157" s="12"/>
      <c r="DE157" s="12"/>
      <c r="DF157" s="12"/>
      <c r="DG157" s="12"/>
      <c r="DH157" s="12"/>
      <c r="DI157" s="12"/>
      <c r="DJ157" s="12"/>
      <c r="DK157" s="12"/>
      <c r="DL157" s="12"/>
      <c r="DM157" s="12"/>
      <c r="DN157" s="12"/>
      <c r="DO157" s="12"/>
      <c r="DP157" s="12"/>
      <c r="DQ157" s="12"/>
      <c r="DR157" s="12"/>
      <c r="DS157" s="12"/>
      <c r="DT157" s="12"/>
      <c r="DU157" s="10"/>
    </row>
    <row r="158" spans="2:125" ht="14.25" customHeight="1" thickBot="1" x14ac:dyDescent="0.25">
      <c r="B158" s="17"/>
      <c r="C158" s="97"/>
      <c r="D158" s="97"/>
      <c r="E158" s="117"/>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02"/>
      <c r="AI158" s="102"/>
      <c r="AK158" s="42"/>
      <c r="AL158" s="43"/>
      <c r="CU158" s="10"/>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0"/>
    </row>
    <row r="159" spans="2:125" ht="27.75" thickBot="1" x14ac:dyDescent="0.25">
      <c r="B159" s="229" t="s">
        <v>18</v>
      </c>
      <c r="C159" s="230"/>
      <c r="D159" s="22" t="s">
        <v>446</v>
      </c>
      <c r="E159" s="23" t="s">
        <v>19</v>
      </c>
      <c r="F159" s="24" t="s">
        <v>20</v>
      </c>
      <c r="G159" s="118" t="s">
        <v>447</v>
      </c>
      <c r="H159" s="119" t="s">
        <v>448</v>
      </c>
      <c r="I159" s="119" t="s">
        <v>449</v>
      </c>
      <c r="J159" s="119" t="s">
        <v>450</v>
      </c>
      <c r="K159" s="119" t="s">
        <v>451</v>
      </c>
      <c r="L159" s="119" t="s">
        <v>452</v>
      </c>
      <c r="M159" s="119" t="s">
        <v>453</v>
      </c>
      <c r="N159" s="120" t="s">
        <v>454</v>
      </c>
      <c r="O159" s="13"/>
      <c r="P159" s="13"/>
      <c r="Q159" s="13"/>
      <c r="R159" s="13"/>
      <c r="S159" s="13"/>
      <c r="T159" s="13"/>
      <c r="U159" s="13"/>
      <c r="V159" s="13"/>
      <c r="W159" s="13"/>
      <c r="X159" s="13"/>
      <c r="Y159" s="13"/>
      <c r="Z159" s="13"/>
      <c r="AA159" s="13"/>
      <c r="AB159" s="13"/>
      <c r="AC159" s="13"/>
      <c r="AD159" s="13"/>
      <c r="AE159" s="13"/>
      <c r="AF159" s="13"/>
      <c r="AG159" s="13"/>
      <c r="AH159" s="102"/>
      <c r="AI159" s="102"/>
      <c r="AK159" s="42"/>
      <c r="AL159" s="43"/>
      <c r="CU159" s="10"/>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0"/>
    </row>
    <row r="160" spans="2:125" ht="14.25" customHeight="1" thickBot="1" x14ac:dyDescent="0.25">
      <c r="B160" s="17"/>
      <c r="C160" s="97"/>
      <c r="D160" s="32"/>
      <c r="E160" s="33"/>
      <c r="F160" s="33"/>
      <c r="G160" s="34"/>
      <c r="H160" s="32"/>
      <c r="I160" s="32"/>
      <c r="J160" s="32"/>
      <c r="K160" s="32"/>
      <c r="L160" s="32"/>
      <c r="M160" s="32"/>
      <c r="N160" s="34"/>
      <c r="O160" s="19"/>
      <c r="P160" s="32"/>
      <c r="Q160" s="32"/>
      <c r="R160" s="32"/>
      <c r="S160" s="32"/>
      <c r="T160" s="32"/>
      <c r="U160" s="32"/>
      <c r="V160" s="32"/>
      <c r="W160" s="32"/>
      <c r="X160" s="32"/>
      <c r="Y160" s="32"/>
      <c r="Z160" s="32"/>
      <c r="AA160" s="32"/>
      <c r="AB160" s="32"/>
      <c r="AC160" s="32"/>
      <c r="AD160" s="32"/>
      <c r="AE160" s="32"/>
      <c r="AF160" s="32"/>
      <c r="AG160" s="19"/>
      <c r="AH160" s="98"/>
      <c r="AI160" s="98"/>
      <c r="AK160" s="42"/>
      <c r="AL160" s="43"/>
      <c r="CU160" s="10"/>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0"/>
    </row>
    <row r="161" spans="2:125" ht="14.25" customHeight="1" thickBot="1" x14ac:dyDescent="0.25">
      <c r="B161" s="37" t="s">
        <v>455</v>
      </c>
      <c r="C161" s="38" t="s">
        <v>456</v>
      </c>
      <c r="D161" s="13"/>
      <c r="E161" s="39"/>
      <c r="F161" s="13"/>
      <c r="G161" s="13"/>
      <c r="H161" s="13"/>
      <c r="I161" s="13"/>
      <c r="J161" s="13"/>
      <c r="K161" s="13"/>
      <c r="L161" s="13"/>
      <c r="M161" s="13"/>
      <c r="N161" s="13"/>
      <c r="O161" s="13"/>
      <c r="P161" s="40"/>
      <c r="Q161" s="40"/>
      <c r="R161" s="40"/>
      <c r="S161" s="40"/>
      <c r="T161" s="40"/>
      <c r="U161" s="41"/>
      <c r="V161" s="41"/>
      <c r="W161" s="41"/>
      <c r="X161" s="41"/>
      <c r="Y161" s="41"/>
      <c r="Z161" s="41"/>
      <c r="AA161" s="41"/>
      <c r="AB161" s="41"/>
      <c r="AC161" s="41"/>
      <c r="AD161" s="41"/>
      <c r="AE161" s="41"/>
      <c r="AF161" s="41"/>
      <c r="AG161" s="17"/>
      <c r="AH161" s="102"/>
      <c r="AI161" s="102"/>
      <c r="AK161" s="42"/>
      <c r="AL161" s="43"/>
      <c r="CU161" s="10"/>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0"/>
    </row>
    <row r="162" spans="2:125" ht="14.25" customHeight="1" x14ac:dyDescent="0.2">
      <c r="B162" s="44">
        <v>16</v>
      </c>
      <c r="C162" s="45" t="s">
        <v>457</v>
      </c>
      <c r="D162" s="46" t="s">
        <v>458</v>
      </c>
      <c r="E162" s="121" t="s">
        <v>459</v>
      </c>
      <c r="F162" s="47">
        <v>3</v>
      </c>
      <c r="G162" s="122">
        <v>3130.4769575</v>
      </c>
      <c r="H162" s="123">
        <v>3171.50490618703</v>
      </c>
      <c r="I162" s="123">
        <v>3196.14124341856</v>
      </c>
      <c r="J162" s="123">
        <v>3212.5373726384801</v>
      </c>
      <c r="K162" s="123">
        <v>3232.2783112698098</v>
      </c>
      <c r="L162" s="123">
        <v>3248.84577287301</v>
      </c>
      <c r="M162" s="123">
        <v>3261.0349383832199</v>
      </c>
      <c r="N162" s="124">
        <v>3273.2410833809199</v>
      </c>
      <c r="O162" s="13"/>
      <c r="P162" s="13"/>
      <c r="Q162" s="13"/>
      <c r="R162" s="13"/>
      <c r="S162" s="13"/>
      <c r="T162" s="13"/>
      <c r="U162" s="13"/>
      <c r="V162" s="13"/>
      <c r="W162" s="13"/>
      <c r="X162" s="13"/>
      <c r="Y162" s="13"/>
      <c r="Z162" s="13"/>
      <c r="AA162" s="13"/>
      <c r="AB162" s="13"/>
      <c r="AC162" s="13"/>
      <c r="AD162" s="13"/>
      <c r="AE162" s="13"/>
      <c r="AF162" s="13"/>
      <c r="AG162" s="13"/>
      <c r="AH162" s="125"/>
      <c r="AI162" s="126" t="s">
        <v>460</v>
      </c>
      <c r="AK162" s="42">
        <f t="shared" ref="AK162:AK171" si="144" xml:space="preserve"> IF( SUM( BT162:CR162 ) = 0, 0, $BT$5 )</f>
        <v>0</v>
      </c>
      <c r="AL162" s="42" t="str">
        <f xml:space="preserve"> IF( SUM(CV162:DC162)=0, 0, DD162)</f>
        <v>Unexpectedly low value given the resident population reported in Table WWS3 and the trade effluent load.</v>
      </c>
      <c r="BT162" s="59">
        <f>IF('[1]Validation flags'!$H$3=1,0, IF( ISNUMBER(G162), 0, 1 ))</f>
        <v>0</v>
      </c>
      <c r="BU162" s="59">
        <f>IF('[1]Validation flags'!$H$3=1,0, IF( ISNUMBER(H162), 0, 1 ))</f>
        <v>0</v>
      </c>
      <c r="BV162" s="59">
        <f>IF('[1]Validation flags'!$H$3=1,0, IF( ISNUMBER(I162), 0, 1 ))</f>
        <v>0</v>
      </c>
      <c r="BW162" s="59">
        <f>IF('[1]Validation flags'!$H$3=1,0, IF( ISNUMBER(J162), 0, 1 ))</f>
        <v>0</v>
      </c>
      <c r="BX162" s="59">
        <f>IF('[1]Validation flags'!$H$3=1,0, IF( ISNUMBER(K162), 0, 1 ))</f>
        <v>0</v>
      </c>
      <c r="BY162" s="59">
        <f>IF('[1]Validation flags'!$H$3=1,0, IF( ISNUMBER(L162), 0, 1 ))</f>
        <v>0</v>
      </c>
      <c r="BZ162" s="59">
        <f>IF('[1]Validation flags'!$H$3=1,0, IF( ISNUMBER(M162), 0, 1 ))</f>
        <v>0</v>
      </c>
      <c r="CA162" s="59">
        <f>IF('[1]Validation flags'!$H$3=1,0, IF( ISNUMBER(N162), 0, 1 ))</f>
        <v>0</v>
      </c>
      <c r="CU162" s="10"/>
      <c r="CV162" s="59">
        <f>IF(  (ROUND(G162,3))  &lt;(($N$148/0.06)+(ROUND([1]WWS3!G16,3))),   1,0)</f>
        <v>1</v>
      </c>
      <c r="CW162" s="59">
        <f>IF(  (ROUND(H162,3))  &lt;(($N$129/0.06)+(ROUND([1]WWS3!H16,3))),   1,0)</f>
        <v>1</v>
      </c>
      <c r="CX162" s="59">
        <f>IF(  (ROUND(I162,3))  &lt;(($N$110/0.06)+(ROUND([1]WWS3!I16,3))),   1,0)</f>
        <v>1</v>
      </c>
      <c r="CY162" s="59">
        <f>IF(  (ROUND(J162,3))  &lt;(($N$91/0.06)+(ROUND([1]WWS3!J16,3))),   1,0)</f>
        <v>1</v>
      </c>
      <c r="CZ162" s="59">
        <f>IF(  (ROUND(K162,3))  &lt;(($N$72/0.06)+(ROUND([1]WWS3!K16,3))),   1,0)</f>
        <v>1</v>
      </c>
      <c r="DA162" s="59">
        <f>IF(  (ROUND(L162,3))  &lt;(($N$53/0.06)+(ROUND([1]WWS3!L16,3))),   1,0)</f>
        <v>1</v>
      </c>
      <c r="DB162" s="59">
        <f>IF(  (ROUND(M162,3))  &lt;(($N$34/0.06)+(ROUND([1]WWS3!M16,3))),   1,0)</f>
        <v>1</v>
      </c>
      <c r="DC162" s="59">
        <f>IF(  (ROUND(N162,3))  &lt;(($N$15/0.06)+(ROUND([1]WWS3!N16,3))),   1,0)</f>
        <v>1</v>
      </c>
      <c r="DD162" s="127" t="s">
        <v>461</v>
      </c>
      <c r="DE162" s="12"/>
      <c r="DF162" s="12"/>
      <c r="DG162" s="12"/>
      <c r="DH162" s="12"/>
      <c r="DI162" s="12"/>
      <c r="DJ162" s="12"/>
      <c r="DK162" s="12"/>
      <c r="DL162" s="12"/>
      <c r="DM162" s="12"/>
      <c r="DN162" s="12"/>
      <c r="DO162" s="12"/>
      <c r="DP162" s="12"/>
      <c r="DQ162" s="12"/>
      <c r="DR162" s="12"/>
      <c r="DS162" s="12"/>
      <c r="DT162" s="12"/>
      <c r="DU162" s="10"/>
    </row>
    <row r="163" spans="2:125" ht="14.25" customHeight="1" x14ac:dyDescent="0.2">
      <c r="B163" s="61">
        <f>B162+1</f>
        <v>17</v>
      </c>
      <c r="C163" s="62" t="s">
        <v>462</v>
      </c>
      <c r="D163" s="63" t="s">
        <v>463</v>
      </c>
      <c r="E163" s="63" t="s">
        <v>464</v>
      </c>
      <c r="F163" s="64">
        <v>3</v>
      </c>
      <c r="G163" s="128">
        <v>0</v>
      </c>
      <c r="H163" s="128">
        <v>0</v>
      </c>
      <c r="I163" s="128">
        <v>0</v>
      </c>
      <c r="J163" s="128">
        <v>0</v>
      </c>
      <c r="K163" s="128">
        <v>0</v>
      </c>
      <c r="L163" s="128">
        <v>0</v>
      </c>
      <c r="M163" s="128">
        <v>0</v>
      </c>
      <c r="N163" s="129">
        <v>0</v>
      </c>
      <c r="O163" s="13"/>
      <c r="P163" s="13"/>
      <c r="Q163" s="13"/>
      <c r="R163" s="13"/>
      <c r="S163" s="13"/>
      <c r="T163" s="13"/>
      <c r="U163" s="13"/>
      <c r="V163" s="13"/>
      <c r="W163" s="13"/>
      <c r="X163" s="13"/>
      <c r="Y163" s="13"/>
      <c r="Z163" s="13"/>
      <c r="AA163" s="13"/>
      <c r="AB163" s="13"/>
      <c r="AC163" s="13"/>
      <c r="AD163" s="13"/>
      <c r="AE163" s="13"/>
      <c r="AF163" s="13"/>
      <c r="AG163" s="13"/>
      <c r="AH163" s="130"/>
      <c r="AI163" s="85" t="s">
        <v>465</v>
      </c>
      <c r="AK163" s="42">
        <f t="shared" si="144"/>
        <v>0</v>
      </c>
      <c r="AL163" s="42">
        <f t="shared" ref="AL163:AL171" si="145" xml:space="preserve"> IF( SUM(CV163:DC163)=0, 0, AI163)</f>
        <v>0</v>
      </c>
      <c r="BT163" s="59">
        <f>IF('[1]Validation flags'!$H$3=1,0, IF( ISNUMBER(G163), 0, 1 ))</f>
        <v>0</v>
      </c>
      <c r="BU163" s="59">
        <f>IF('[1]Validation flags'!$H$3=1,0, IF( ISNUMBER(H163), 0, 1 ))</f>
        <v>0</v>
      </c>
      <c r="BV163" s="59">
        <f>IF('[1]Validation flags'!$H$3=1,0, IF( ISNUMBER(I163), 0, 1 ))</f>
        <v>0</v>
      </c>
      <c r="BW163" s="59">
        <f>IF('[1]Validation flags'!$H$3=1,0, IF( ISNUMBER(J163), 0, 1 ))</f>
        <v>0</v>
      </c>
      <c r="BX163" s="59">
        <f>IF('[1]Validation flags'!$H$3=1,0, IF( ISNUMBER(K163), 0, 1 ))</f>
        <v>0</v>
      </c>
      <c r="BY163" s="59">
        <f>IF('[1]Validation flags'!$H$3=1,0, IF( ISNUMBER(L163), 0, 1 ))</f>
        <v>0</v>
      </c>
      <c r="BZ163" s="59">
        <f>IF('[1]Validation flags'!$H$3=1,0, IF( ISNUMBER(M163), 0, 1 ))</f>
        <v>0</v>
      </c>
      <c r="CA163" s="59">
        <f>IF('[1]Validation flags'!$H$3=1,0, IF( ISNUMBER(N163), 0, 1 ))</f>
        <v>0</v>
      </c>
      <c r="CU163" s="10"/>
      <c r="CV163" s="59">
        <f>IF(  AND(   ROUND([1]WWS2!$L$31,3)=0,  ROUND(G163,3)&gt;0),    1,0)</f>
        <v>0</v>
      </c>
      <c r="CW163" s="59">
        <f>IF(  AND(   ROUND([1]WWS2!$R$31,3)=0,  ROUND(H163,3)&gt;0),    1,0)</f>
        <v>0</v>
      </c>
      <c r="CX163" s="59">
        <f>IF(  AND(   ROUND([1]WWS2!$X$31,3)=0,  ROUND(I163,3)&gt;0),    1,0)</f>
        <v>0</v>
      </c>
      <c r="CY163" s="59">
        <f>IF(  AND(   ROUND([1]WWS2!$AD$31,3)=0,  ROUND(J163,3)&gt;0),    1,0)</f>
        <v>0</v>
      </c>
      <c r="CZ163" s="59">
        <f>IF(  AND(   ROUND([1]WWS2!$AJ$31,3)=0,  ROUND(K163,3)&gt;0),    1,0)</f>
        <v>0</v>
      </c>
      <c r="DA163" s="59">
        <f>IF(  AND(   ROUND([1]WWS2!$AP$31,3)=0,  ROUND(L163,3)&gt;0),    1,0)</f>
        <v>0</v>
      </c>
      <c r="DB163" s="59">
        <f>IF(  AND(   ROUND([1]WWS2!$AV$31,3)=0,  ROUND(M163,3)&gt;0),    1,0)</f>
        <v>0</v>
      </c>
      <c r="DC163" s="59">
        <f>IF(  AND(   ROUND([1]WWS2!$BB$31,3)=0,  ROUND(N163,3)&gt;0),    1,0)</f>
        <v>0</v>
      </c>
      <c r="DD163" s="12"/>
      <c r="DE163" s="12"/>
      <c r="DF163" s="12"/>
      <c r="DG163" s="12"/>
      <c r="DH163" s="12"/>
      <c r="DI163" s="12"/>
      <c r="DJ163" s="12"/>
      <c r="DK163" s="12"/>
      <c r="DL163" s="12"/>
      <c r="DM163" s="12"/>
      <c r="DN163" s="12"/>
      <c r="DO163" s="12"/>
      <c r="DP163" s="12"/>
      <c r="DQ163" s="12"/>
      <c r="DR163" s="12"/>
      <c r="DS163" s="12"/>
      <c r="DT163" s="12"/>
      <c r="DU163" s="10"/>
    </row>
    <row r="164" spans="2:125" ht="14.25" customHeight="1" x14ac:dyDescent="0.2">
      <c r="B164" s="61">
        <f t="shared" ref="B164:B171" si="146">B163+1</f>
        <v>18</v>
      </c>
      <c r="C164" s="62" t="s">
        <v>466</v>
      </c>
      <c r="D164" s="63" t="s">
        <v>467</v>
      </c>
      <c r="E164" s="63" t="s">
        <v>464</v>
      </c>
      <c r="F164" s="64">
        <v>3</v>
      </c>
      <c r="G164" s="128">
        <v>37.903340138888879</v>
      </c>
      <c r="H164" s="128">
        <v>89.292083360208295</v>
      </c>
      <c r="I164" s="128">
        <v>40.654771391506046</v>
      </c>
      <c r="J164" s="189">
        <v>32.46844214812981</v>
      </c>
      <c r="K164" s="128">
        <v>139.40309145651489</v>
      </c>
      <c r="L164" s="189">
        <v>137.13021952788719</v>
      </c>
      <c r="M164" s="128">
        <v>59.502772017485704</v>
      </c>
      <c r="N164" s="129">
        <v>32.002028413671745</v>
      </c>
      <c r="O164" s="13"/>
      <c r="P164" s="13"/>
      <c r="Q164" s="13"/>
      <c r="R164" s="13"/>
      <c r="S164" s="13"/>
      <c r="T164" s="13"/>
      <c r="U164" s="13"/>
      <c r="V164" s="13"/>
      <c r="W164" s="13"/>
      <c r="X164" s="13"/>
      <c r="Y164" s="13"/>
      <c r="Z164" s="13"/>
      <c r="AA164" s="13"/>
      <c r="AB164" s="13"/>
      <c r="AC164" s="13"/>
      <c r="AD164" s="13"/>
      <c r="AE164" s="13"/>
      <c r="AF164" s="13"/>
      <c r="AG164" s="13"/>
      <c r="AH164" s="130"/>
      <c r="AI164" s="85" t="s">
        <v>465</v>
      </c>
      <c r="AK164" s="42">
        <f t="shared" si="144"/>
        <v>0</v>
      </c>
      <c r="AL164" s="42">
        <f t="shared" si="145"/>
        <v>0</v>
      </c>
      <c r="BT164" s="59">
        <f>IF('[1]Validation flags'!$H$3=1,0, IF( ISNUMBER(G164), 0, 1 ))</f>
        <v>0</v>
      </c>
      <c r="BU164" s="59">
        <f>IF('[1]Validation flags'!$H$3=1,0, IF( ISNUMBER(H164), 0, 1 ))</f>
        <v>0</v>
      </c>
      <c r="BV164" s="59">
        <f>IF('[1]Validation flags'!$H$3=1,0, IF( ISNUMBER(I164), 0, 1 ))</f>
        <v>0</v>
      </c>
      <c r="BW164" s="59">
        <f>IF('[1]Validation flags'!$H$3=1,0, IF( ISNUMBER(J164), 0, 1 ))</f>
        <v>0</v>
      </c>
      <c r="BX164" s="59">
        <f>IF('[1]Validation flags'!$H$3=1,0, IF( ISNUMBER(K164), 0, 1 ))</f>
        <v>0</v>
      </c>
      <c r="BY164" s="59">
        <f>IF('[1]Validation flags'!$H$3=1,0, IF( ISNUMBER(L164), 0, 1 ))</f>
        <v>0</v>
      </c>
      <c r="BZ164" s="59">
        <f>IF('[1]Validation flags'!$H$3=1,0, IF( ISNUMBER(M164), 0, 1 ))</f>
        <v>0</v>
      </c>
      <c r="CA164" s="59">
        <f>IF('[1]Validation flags'!$H$3=1,0, IF( ISNUMBER(N164), 0, 1 ))</f>
        <v>0</v>
      </c>
      <c r="CU164" s="10"/>
      <c r="CV164" s="59">
        <f>IF(  AND(   ROUND([1]WWS2!$L$28,3)=0,  ROUND(G164,3)&gt;0),    1,0)</f>
        <v>0</v>
      </c>
      <c r="CW164" s="59">
        <f>IF(  AND(   ROUND([1]WWS2!$R$28,3)=0,  ROUND(H164,3)&gt;0),    1,0)</f>
        <v>0</v>
      </c>
      <c r="CX164" s="59">
        <f>IF(  AND(   ROUND([1]WWS2!$X$28,3)=0,  ROUND(I164,3)&gt;0),    1,0)</f>
        <v>0</v>
      </c>
      <c r="CY164" s="59">
        <f>IF(  AND(   ROUND([1]WWS2!$AD$28,3)=0,  ROUND(J164,3)&gt;0),    1,0)</f>
        <v>0</v>
      </c>
      <c r="CZ164" s="59">
        <f>IF(  AND(   ROUND([1]WWS2!$AJ$28,3)=0,  ROUND(K164,3)&gt;0),    1,0)</f>
        <v>0</v>
      </c>
      <c r="DA164" s="59">
        <f>IF(  AND(   ROUND([1]WWS2!$AP$28,3)=0,  ROUND(L164,3)&gt;0),    1,0)</f>
        <v>0</v>
      </c>
      <c r="DB164" s="59">
        <f>IF(  AND(   ROUND([1]WWS2!$AV$28,3)=0,  ROUND(M164,3)&gt;0),    1,0)</f>
        <v>0</v>
      </c>
      <c r="DC164" s="59">
        <f>IF(  AND(   ROUND([1]WWS2!$BB$28,3)=0,  ROUND(N164,3)&gt;0),    1,0)</f>
        <v>0</v>
      </c>
      <c r="DD164" s="12"/>
      <c r="DE164" s="12"/>
      <c r="DF164" s="12"/>
      <c r="DG164" s="12"/>
      <c r="DH164" s="12"/>
      <c r="DI164" s="12"/>
      <c r="DJ164" s="12"/>
      <c r="DK164" s="12"/>
      <c r="DL164" s="12"/>
      <c r="DM164" s="12"/>
      <c r="DN164" s="12"/>
      <c r="DO164" s="12"/>
      <c r="DP164" s="12"/>
      <c r="DQ164" s="12"/>
      <c r="DR164" s="12"/>
      <c r="DS164" s="12"/>
      <c r="DT164" s="12"/>
      <c r="DU164" s="10"/>
    </row>
    <row r="165" spans="2:125" ht="14.25" customHeight="1" x14ac:dyDescent="0.2">
      <c r="B165" s="61">
        <f t="shared" si="146"/>
        <v>19</v>
      </c>
      <c r="C165" s="62" t="s">
        <v>468</v>
      </c>
      <c r="D165" s="63" t="s">
        <v>469</v>
      </c>
      <c r="E165" s="63" t="s">
        <v>464</v>
      </c>
      <c r="F165" s="64">
        <v>3</v>
      </c>
      <c r="G165" s="128">
        <v>0</v>
      </c>
      <c r="H165" s="128">
        <v>95.117578359063643</v>
      </c>
      <c r="I165" s="128">
        <v>0</v>
      </c>
      <c r="J165" s="128">
        <v>0</v>
      </c>
      <c r="K165" s="128">
        <v>51.037180173669498</v>
      </c>
      <c r="L165" s="128">
        <v>27.314735615023061</v>
      </c>
      <c r="M165" s="128">
        <v>167.41180441451709</v>
      </c>
      <c r="N165" s="129">
        <v>262.34019178210303</v>
      </c>
      <c r="O165" s="13"/>
      <c r="P165" s="13"/>
      <c r="Q165" s="13"/>
      <c r="R165" s="13"/>
      <c r="S165" s="13"/>
      <c r="T165" s="13"/>
      <c r="U165" s="13"/>
      <c r="V165" s="13"/>
      <c r="W165" s="13"/>
      <c r="X165" s="13"/>
      <c r="Y165" s="13"/>
      <c r="Z165" s="13"/>
      <c r="AA165" s="13"/>
      <c r="AB165" s="13"/>
      <c r="AC165" s="13"/>
      <c r="AD165" s="13"/>
      <c r="AE165" s="13"/>
      <c r="AF165" s="13"/>
      <c r="AG165" s="13"/>
      <c r="AH165" s="130"/>
      <c r="AI165" s="85" t="s">
        <v>465</v>
      </c>
      <c r="AK165" s="42">
        <f t="shared" si="144"/>
        <v>0</v>
      </c>
      <c r="AL165" s="42">
        <f t="shared" si="145"/>
        <v>0</v>
      </c>
      <c r="BT165" s="59">
        <f>IF('[1]Validation flags'!$H$3=1,0, IF( ISNUMBER(G165), 0, 1 ))</f>
        <v>0</v>
      </c>
      <c r="BU165" s="59">
        <f>IF('[1]Validation flags'!$H$3=1,0, IF( ISNUMBER(H165), 0, 1 ))</f>
        <v>0</v>
      </c>
      <c r="BV165" s="59">
        <f>IF('[1]Validation flags'!$H$3=1,0, IF( ISNUMBER(I165), 0, 1 ))</f>
        <v>0</v>
      </c>
      <c r="BW165" s="59">
        <f>IF('[1]Validation flags'!$H$3=1,0, IF( ISNUMBER(J165), 0, 1 ))</f>
        <v>0</v>
      </c>
      <c r="BX165" s="59">
        <f>IF('[1]Validation flags'!$H$3=1,0, IF( ISNUMBER(K165), 0, 1 ))</f>
        <v>0</v>
      </c>
      <c r="BY165" s="59">
        <f>IF('[1]Validation flags'!$H$3=1,0, IF( ISNUMBER(L165), 0, 1 ))</f>
        <v>0</v>
      </c>
      <c r="BZ165" s="59">
        <f>IF('[1]Validation flags'!$H$3=1,0, IF( ISNUMBER(M165), 0, 1 ))</f>
        <v>0</v>
      </c>
      <c r="CA165" s="59">
        <f>IF('[1]Validation flags'!$H$3=1,0, IF( ISNUMBER(N165), 0, 1 ))</f>
        <v>0</v>
      </c>
      <c r="CU165" s="10"/>
      <c r="CV165" s="59">
        <f>IF(  AND(   ROUND([1]WWS2!$L$27,3)=0,  ROUND(G165,3)&gt;0),    1,0)</f>
        <v>0</v>
      </c>
      <c r="CW165" s="59">
        <f>IF(  AND(   ROUND([1]WWS2!$R$27,3)=0,  ROUND(H165,3)&gt;0),    1,0)</f>
        <v>0</v>
      </c>
      <c r="CX165" s="59">
        <f>IF(  AND(   ROUND([1]WWS2!$X$27,3)=0,  ROUND(I165,3)&gt;0),    1,0)</f>
        <v>0</v>
      </c>
      <c r="CY165" s="59">
        <f>IF(  AND(   ROUND([1]WWS2!$AD$27,3)=0,  ROUND(J165,3)&gt;0),    1,0)</f>
        <v>0</v>
      </c>
      <c r="CZ165" s="59">
        <f>IF(  AND(   ROUND([1]WWS2!$AJ$27,3)=0,  ROUND(K165,3)&gt;0),    1,0)</f>
        <v>0</v>
      </c>
      <c r="DA165" s="59">
        <f>IF(  AND(   ROUND([1]WWS2!$AP$27,3)=0,  ROUND(L165,3)&gt;0),    1,0)</f>
        <v>0</v>
      </c>
      <c r="DB165" s="59">
        <f>IF(  AND(   ROUND([1]WWS2!$AV$27,3)=0,  ROUND(M165,3)&gt;0),    1,0)</f>
        <v>0</v>
      </c>
      <c r="DC165" s="59">
        <f>IF(  AND(   ROUND([1]WWS2!$BB$27,3)=0,  ROUND(N165,3)&gt;0),    1,0)</f>
        <v>0</v>
      </c>
      <c r="DD165" s="12"/>
      <c r="DE165" s="12"/>
      <c r="DF165" s="12"/>
      <c r="DG165" s="12"/>
      <c r="DH165" s="12"/>
      <c r="DI165" s="12"/>
      <c r="DJ165" s="12"/>
      <c r="DK165" s="12"/>
      <c r="DL165" s="12"/>
      <c r="DM165" s="12"/>
      <c r="DN165" s="12"/>
      <c r="DO165" s="12"/>
      <c r="DP165" s="12"/>
      <c r="DQ165" s="12"/>
      <c r="DR165" s="12"/>
      <c r="DS165" s="12"/>
      <c r="DT165" s="12"/>
      <c r="DU165" s="10"/>
    </row>
    <row r="166" spans="2:125" ht="14.25" customHeight="1" x14ac:dyDescent="0.2">
      <c r="B166" s="74">
        <f t="shared" si="146"/>
        <v>20</v>
      </c>
      <c r="C166" s="75" t="s">
        <v>470</v>
      </c>
      <c r="D166" s="76" t="s">
        <v>471</v>
      </c>
      <c r="E166" s="76" t="s">
        <v>464</v>
      </c>
      <c r="F166" s="77">
        <v>3</v>
      </c>
      <c r="G166" s="128">
        <v>0</v>
      </c>
      <c r="H166" s="128">
        <v>0</v>
      </c>
      <c r="I166" s="128">
        <v>0</v>
      </c>
      <c r="J166" s="128">
        <v>0</v>
      </c>
      <c r="K166" s="128">
        <v>0</v>
      </c>
      <c r="L166" s="128">
        <v>0</v>
      </c>
      <c r="M166" s="128">
        <v>0</v>
      </c>
      <c r="N166" s="129">
        <v>0</v>
      </c>
      <c r="O166" s="13"/>
      <c r="P166" s="13"/>
      <c r="Q166" s="13"/>
      <c r="R166" s="13"/>
      <c r="S166" s="13"/>
      <c r="T166" s="13"/>
      <c r="U166" s="13"/>
      <c r="V166" s="13"/>
      <c r="W166" s="13"/>
      <c r="X166" s="13"/>
      <c r="Y166" s="13"/>
      <c r="Z166" s="13"/>
      <c r="AA166" s="13"/>
      <c r="AB166" s="13"/>
      <c r="AC166" s="13"/>
      <c r="AD166" s="13"/>
      <c r="AE166" s="13"/>
      <c r="AF166" s="13"/>
      <c r="AG166" s="13"/>
      <c r="AH166" s="130"/>
      <c r="AI166" s="85" t="s">
        <v>465</v>
      </c>
      <c r="AK166" s="42">
        <f t="shared" si="144"/>
        <v>0</v>
      </c>
      <c r="AL166" s="42">
        <f t="shared" si="145"/>
        <v>0</v>
      </c>
      <c r="BT166" s="59">
        <f>IF('[1]Validation flags'!$H$3=1,0, IF( ISNUMBER(G166), 0, 1 ))</f>
        <v>0</v>
      </c>
      <c r="BU166" s="59">
        <f>IF('[1]Validation flags'!$H$3=1,0, IF( ISNUMBER(H166), 0, 1 ))</f>
        <v>0</v>
      </c>
      <c r="BV166" s="59">
        <f>IF('[1]Validation flags'!$H$3=1,0, IF( ISNUMBER(I166), 0, 1 ))</f>
        <v>0</v>
      </c>
      <c r="BW166" s="59">
        <f>IF('[1]Validation flags'!$H$3=1,0, IF( ISNUMBER(J166), 0, 1 ))</f>
        <v>0</v>
      </c>
      <c r="BX166" s="59">
        <f>IF('[1]Validation flags'!$H$3=1,0, IF( ISNUMBER(K166), 0, 1 ))</f>
        <v>0</v>
      </c>
      <c r="BY166" s="59">
        <f>IF('[1]Validation flags'!$H$3=1,0, IF( ISNUMBER(L166), 0, 1 ))</f>
        <v>0</v>
      </c>
      <c r="BZ166" s="59">
        <f>IF('[1]Validation flags'!$H$3=1,0, IF( ISNUMBER(M166), 0, 1 ))</f>
        <v>0</v>
      </c>
      <c r="CA166" s="59">
        <f>IF('[1]Validation flags'!$H$3=1,0, IF( ISNUMBER(N166), 0, 1 ))</f>
        <v>0</v>
      </c>
      <c r="CU166" s="10"/>
      <c r="CV166" s="59">
        <f>IF(  AND(   ROUND([1]WWS2!$L$24,3)=0,  ROUND(G166,3)&gt;0),    1,0)</f>
        <v>0</v>
      </c>
      <c r="CW166" s="59">
        <f>IF(  AND(   ROUND([1]WWS2!$R$24,3)=0,  ROUND(H166,3)&gt;0),    1,0)</f>
        <v>0</v>
      </c>
      <c r="CX166" s="59">
        <f>IF(  AND(   ROUND([1]WWS2!$X$24,3)=0,  ROUND(I166,3)&gt;0),    1,0)</f>
        <v>0</v>
      </c>
      <c r="CY166" s="59">
        <f>IF(  AND(   ROUND([1]WWS2!$AD$24,3)=0,  ROUND(J166,3)&gt;0),    1,0)</f>
        <v>0</v>
      </c>
      <c r="CZ166" s="59">
        <f>IF(  AND(   ROUND([1]WWS2!$AJ$24,3)=0,  ROUND(K166,3)&gt;0),    1,0)</f>
        <v>0</v>
      </c>
      <c r="DA166" s="59">
        <f>IF(  AND(   ROUND([1]WWS2!$AP$24,3)=0,  ROUND(L166,3)&gt;0),    1,0)</f>
        <v>0</v>
      </c>
      <c r="DB166" s="59">
        <f>IF(  AND(   ROUND([1]WWS2!$AV$24,3)=0,  ROUND(M166,3)&gt;0),    1,0)</f>
        <v>0</v>
      </c>
      <c r="DC166" s="59">
        <f>IF(  AND(   ROUND([1]WWS2!$BB$24,3)=0,  ROUND(N166,3)&gt;0),    1,0)</f>
        <v>0</v>
      </c>
      <c r="DD166" s="12"/>
      <c r="DE166" s="12"/>
      <c r="DF166" s="12"/>
      <c r="DG166" s="12"/>
      <c r="DH166" s="12"/>
      <c r="DI166" s="12"/>
      <c r="DJ166" s="12"/>
      <c r="DK166" s="12"/>
      <c r="DL166" s="12"/>
      <c r="DM166" s="12"/>
      <c r="DN166" s="12"/>
      <c r="DO166" s="12"/>
      <c r="DP166" s="12"/>
      <c r="DQ166" s="12"/>
      <c r="DR166" s="12"/>
      <c r="DS166" s="12"/>
      <c r="DT166" s="12"/>
      <c r="DU166" s="10"/>
    </row>
    <row r="167" spans="2:125" ht="14.25" customHeight="1" x14ac:dyDescent="0.2">
      <c r="B167" s="61">
        <f t="shared" si="146"/>
        <v>21</v>
      </c>
      <c r="C167" s="62" t="s">
        <v>472</v>
      </c>
      <c r="D167" s="63" t="s">
        <v>473</v>
      </c>
      <c r="E167" s="63" t="s">
        <v>464</v>
      </c>
      <c r="F167" s="64">
        <v>3</v>
      </c>
      <c r="G167" s="128">
        <v>0</v>
      </c>
      <c r="H167" s="128">
        <v>0</v>
      </c>
      <c r="I167" s="128">
        <v>0</v>
      </c>
      <c r="J167" s="128">
        <v>0</v>
      </c>
      <c r="K167" s="128">
        <v>0</v>
      </c>
      <c r="L167" s="128">
        <v>0</v>
      </c>
      <c r="M167" s="128">
        <v>0</v>
      </c>
      <c r="N167" s="129">
        <v>0</v>
      </c>
      <c r="O167" s="13"/>
      <c r="P167" s="13"/>
      <c r="Q167" s="13"/>
      <c r="R167" s="13"/>
      <c r="S167" s="13"/>
      <c r="T167" s="13"/>
      <c r="U167" s="13"/>
      <c r="V167" s="13"/>
      <c r="W167" s="13"/>
      <c r="X167" s="13"/>
      <c r="Y167" s="13"/>
      <c r="Z167" s="13"/>
      <c r="AA167" s="13"/>
      <c r="AB167" s="13"/>
      <c r="AC167" s="13"/>
      <c r="AD167" s="13"/>
      <c r="AE167" s="13"/>
      <c r="AF167" s="13"/>
      <c r="AG167" s="13"/>
      <c r="AH167" s="130"/>
      <c r="AI167" s="85" t="s">
        <v>465</v>
      </c>
      <c r="AK167" s="42">
        <f t="shared" si="144"/>
        <v>0</v>
      </c>
      <c r="AL167" s="42">
        <f t="shared" si="145"/>
        <v>0</v>
      </c>
      <c r="BT167" s="59">
        <f>IF('[1]Validation flags'!$H$3=1,0, IF( ISNUMBER(G167), 0, 1 ))</f>
        <v>0</v>
      </c>
      <c r="BU167" s="59">
        <f>IF('[1]Validation flags'!$H$3=1,0, IF( ISNUMBER(H167), 0, 1 ))</f>
        <v>0</v>
      </c>
      <c r="BV167" s="59">
        <f>IF('[1]Validation flags'!$H$3=1,0, IF( ISNUMBER(I167), 0, 1 ))</f>
        <v>0</v>
      </c>
      <c r="BW167" s="59">
        <f>IF('[1]Validation flags'!$H$3=1,0, IF( ISNUMBER(J167), 0, 1 ))</f>
        <v>0</v>
      </c>
      <c r="BX167" s="59">
        <f>IF('[1]Validation flags'!$H$3=1,0, IF( ISNUMBER(K167), 0, 1 ))</f>
        <v>0</v>
      </c>
      <c r="BY167" s="59">
        <f>IF('[1]Validation flags'!$H$3=1,0, IF( ISNUMBER(L167), 0, 1 ))</f>
        <v>0</v>
      </c>
      <c r="BZ167" s="59">
        <f>IF('[1]Validation flags'!$H$3=1,0, IF( ISNUMBER(M167), 0, 1 ))</f>
        <v>0</v>
      </c>
      <c r="CA167" s="59">
        <f>IF('[1]Validation flags'!$H$3=1,0, IF( ISNUMBER(N167), 0, 1 ))</f>
        <v>0</v>
      </c>
      <c r="CU167" s="10"/>
      <c r="CV167" s="59">
        <f>IF(  AND(   ROUND([1]WWS2!$L$32,3)=0,  ROUND(G167,3)&gt;0),    1,0)</f>
        <v>0</v>
      </c>
      <c r="CW167" s="59">
        <f>IF(  AND(   ROUND([1]WWS2!$R$32,3)=0,  ROUND(H167,3)&gt;0),    1,0)</f>
        <v>0</v>
      </c>
      <c r="CX167" s="59">
        <f>IF(  AND(   ROUND([1]WWS2!$X$32,3)=0,  ROUND(I167,3)&gt;0),    1,0)</f>
        <v>0</v>
      </c>
      <c r="CY167" s="59">
        <f>IF(  AND(   ROUND([1]WWS2!$AD$32,3)=0,  ROUND(J167,3)&gt;0),    1,0)</f>
        <v>0</v>
      </c>
      <c r="CZ167" s="59">
        <f>IF(  AND(   ROUND([1]WWS2!$AJ$32,3)=0,  ROUND(K167,3)&gt;0),    1,0)</f>
        <v>0</v>
      </c>
      <c r="DA167" s="59">
        <f>IF(  AND(   ROUND([1]WWS2!$AP$32,3)=0,  ROUND(L167,3)&gt;0),    1,0)</f>
        <v>0</v>
      </c>
      <c r="DB167" s="59">
        <f>IF(  AND(   ROUND([1]WWS2!$AV$32,3)=0,  ROUND(M167,3)&gt;0),    1,0)</f>
        <v>0</v>
      </c>
      <c r="DC167" s="59">
        <f>IF(  AND(   ROUND([1]WWS2!$BB$32,3)=0,  ROUND(N167,3)&gt;0),    1,0)</f>
        <v>0</v>
      </c>
      <c r="DD167" s="12"/>
      <c r="DE167" s="12"/>
      <c r="DF167" s="12"/>
      <c r="DG167" s="12"/>
      <c r="DH167" s="12"/>
      <c r="DI167" s="12"/>
      <c r="DJ167" s="12"/>
      <c r="DK167" s="12"/>
      <c r="DL167" s="12"/>
      <c r="DM167" s="12"/>
      <c r="DN167" s="12"/>
      <c r="DO167" s="12"/>
      <c r="DP167" s="12"/>
      <c r="DQ167" s="12"/>
      <c r="DR167" s="12"/>
      <c r="DS167" s="12"/>
      <c r="DT167" s="12"/>
      <c r="DU167" s="10"/>
    </row>
    <row r="168" spans="2:125" ht="14.25" customHeight="1" x14ac:dyDescent="0.2">
      <c r="B168" s="61">
        <f t="shared" si="146"/>
        <v>22</v>
      </c>
      <c r="C168" s="62" t="s">
        <v>474</v>
      </c>
      <c r="D168" s="63" t="s">
        <v>475</v>
      </c>
      <c r="E168" s="63" t="s">
        <v>464</v>
      </c>
      <c r="F168" s="64">
        <v>3</v>
      </c>
      <c r="G168" s="128">
        <v>0</v>
      </c>
      <c r="H168" s="128">
        <v>0</v>
      </c>
      <c r="I168" s="128">
        <v>0</v>
      </c>
      <c r="J168" s="128">
        <v>11.550498404681001</v>
      </c>
      <c r="K168" s="128">
        <v>0</v>
      </c>
      <c r="L168" s="128">
        <v>0</v>
      </c>
      <c r="M168" s="128">
        <v>0</v>
      </c>
      <c r="N168" s="129">
        <v>0</v>
      </c>
      <c r="O168" s="13"/>
      <c r="P168" s="13"/>
      <c r="Q168" s="13"/>
      <c r="R168" s="13"/>
      <c r="S168" s="13"/>
      <c r="T168" s="13"/>
      <c r="U168" s="13"/>
      <c r="V168" s="13"/>
      <c r="W168" s="13"/>
      <c r="X168" s="13"/>
      <c r="Y168" s="13"/>
      <c r="Z168" s="13"/>
      <c r="AA168" s="13"/>
      <c r="AB168" s="13"/>
      <c r="AC168" s="13"/>
      <c r="AD168" s="13"/>
      <c r="AE168" s="13"/>
      <c r="AF168" s="13"/>
      <c r="AG168" s="13"/>
      <c r="AH168" s="130"/>
      <c r="AI168" s="85" t="s">
        <v>465</v>
      </c>
      <c r="AK168" s="42">
        <f t="shared" si="144"/>
        <v>0</v>
      </c>
      <c r="AL168" s="42">
        <f t="shared" si="145"/>
        <v>0</v>
      </c>
      <c r="BT168" s="59">
        <f>IF('[1]Validation flags'!$H$3=1,0, IF( ISNUMBER(G168), 0, 1 ))</f>
        <v>0</v>
      </c>
      <c r="BU168" s="59">
        <f>IF('[1]Validation flags'!$H$3=1,0, IF( ISNUMBER(H168), 0, 1 ))</f>
        <v>0</v>
      </c>
      <c r="BV168" s="59">
        <f>IF('[1]Validation flags'!$H$3=1,0, IF( ISNUMBER(I168), 0, 1 ))</f>
        <v>0</v>
      </c>
      <c r="BW168" s="59">
        <f>IF('[1]Validation flags'!$H$3=1,0, IF( ISNUMBER(J168), 0, 1 ))</f>
        <v>0</v>
      </c>
      <c r="BX168" s="59">
        <f>IF('[1]Validation flags'!$H$3=1,0, IF( ISNUMBER(K168), 0, 1 ))</f>
        <v>0</v>
      </c>
      <c r="BY168" s="59">
        <f>IF('[1]Validation flags'!$H$3=1,0, IF( ISNUMBER(L168), 0, 1 ))</f>
        <v>0</v>
      </c>
      <c r="BZ168" s="59">
        <f>IF('[1]Validation flags'!$H$3=1,0, IF( ISNUMBER(M168), 0, 1 ))</f>
        <v>0</v>
      </c>
      <c r="CA168" s="59">
        <f>IF('[1]Validation flags'!$H$3=1,0, IF( ISNUMBER(N168), 0, 1 ))</f>
        <v>0</v>
      </c>
      <c r="CU168" s="10"/>
      <c r="CV168" s="59">
        <f>IF(  AND(   ROUND([1]WWS2!$L$26,3)=0,  ROUND(G168,3)&gt;0),    1,0)</f>
        <v>0</v>
      </c>
      <c r="CW168" s="59">
        <f>IF(  AND(   ROUND([1]WWS2!$R$26,3)=0,  ROUND(H168,3)&gt;0),    1,0)</f>
        <v>0</v>
      </c>
      <c r="CX168" s="59">
        <f>IF(  AND(   ROUND([1]WWS2!$X$26,3)=0,  ROUND(I168,3)&gt;0),    1,0)</f>
        <v>0</v>
      </c>
      <c r="CY168" s="59">
        <f>IF(  AND(   ROUND([1]WWS2!$AD$26,3)=0,  ROUND(J168,3)&gt;0),    1,0)</f>
        <v>0</v>
      </c>
      <c r="CZ168" s="59">
        <f>IF(  AND(   ROUND([1]WWS2!$AJ$26,3)=0,  ROUND(K168,3)&gt;0),    1,0)</f>
        <v>0</v>
      </c>
      <c r="DA168" s="59">
        <f>IF(  AND(   ROUND([1]WWS2!$AP$26,3)=0,  ROUND(L168,3)&gt;0),    1,0)</f>
        <v>0</v>
      </c>
      <c r="DB168" s="59">
        <f>IF(  AND(   ROUND([1]WWS2!$AV$26,3)=0,  ROUND(M168,3)&gt;0),    1,0)</f>
        <v>0</v>
      </c>
      <c r="DC168" s="59">
        <f>IF(  AND(   ROUND([1]WWS2!$BB$26,3)=0,  ROUND(N168,3)&gt;0),    1,0)</f>
        <v>0</v>
      </c>
      <c r="DD168" s="12"/>
      <c r="DE168" s="12"/>
      <c r="DF168" s="12"/>
      <c r="DG168" s="12"/>
      <c r="DH168" s="12"/>
      <c r="DI168" s="12"/>
      <c r="DJ168" s="12"/>
      <c r="DK168" s="12"/>
      <c r="DL168" s="12"/>
      <c r="DM168" s="12"/>
      <c r="DN168" s="12"/>
      <c r="DO168" s="12"/>
      <c r="DP168" s="12"/>
      <c r="DQ168" s="12"/>
      <c r="DR168" s="12"/>
      <c r="DS168" s="12"/>
      <c r="DT168" s="12"/>
      <c r="DU168" s="10"/>
    </row>
    <row r="169" spans="2:125" ht="14.25" customHeight="1" x14ac:dyDescent="0.2">
      <c r="B169" s="61">
        <f t="shared" si="146"/>
        <v>23</v>
      </c>
      <c r="C169" s="62" t="s">
        <v>476</v>
      </c>
      <c r="D169" s="63" t="s">
        <v>477</v>
      </c>
      <c r="E169" s="63" t="s">
        <v>464</v>
      </c>
      <c r="F169" s="64">
        <v>3</v>
      </c>
      <c r="G169" s="128">
        <v>57.957758402777777</v>
      </c>
      <c r="H169" s="128">
        <v>0</v>
      </c>
      <c r="I169" s="128">
        <v>40.6377809404839</v>
      </c>
      <c r="J169" s="128">
        <v>39.1065764244794</v>
      </c>
      <c r="K169" s="189">
        <v>25.522673151301099</v>
      </c>
      <c r="L169" s="128">
        <v>0</v>
      </c>
      <c r="M169" s="189">
        <v>76.011600165635173</v>
      </c>
      <c r="N169" s="129">
        <v>34.815695410547796</v>
      </c>
      <c r="O169" s="13"/>
      <c r="P169" s="13"/>
      <c r="Q169" s="13"/>
      <c r="R169" s="13"/>
      <c r="S169" s="13"/>
      <c r="T169" s="13"/>
      <c r="U169" s="13"/>
      <c r="V169" s="13"/>
      <c r="W169" s="13"/>
      <c r="X169" s="13"/>
      <c r="Y169" s="13"/>
      <c r="Z169" s="13"/>
      <c r="AA169" s="13"/>
      <c r="AB169" s="13"/>
      <c r="AC169" s="13"/>
      <c r="AD169" s="13"/>
      <c r="AE169" s="13"/>
      <c r="AF169" s="13"/>
      <c r="AG169" s="13"/>
      <c r="AH169" s="130"/>
      <c r="AI169" s="85" t="s">
        <v>465</v>
      </c>
      <c r="AK169" s="42">
        <f t="shared" si="144"/>
        <v>0</v>
      </c>
      <c r="AL169" s="42">
        <f t="shared" si="145"/>
        <v>0</v>
      </c>
      <c r="BT169" s="59">
        <f>IF('[1]Validation flags'!$H$3=1,0, IF( ISNUMBER(G169), 0, 1 ))</f>
        <v>0</v>
      </c>
      <c r="BU169" s="59">
        <f>IF('[1]Validation flags'!$H$3=1,0, IF( ISNUMBER(H169), 0, 1 ))</f>
        <v>0</v>
      </c>
      <c r="BV169" s="59">
        <f>IF('[1]Validation flags'!$H$3=1,0, IF( ISNUMBER(I169), 0, 1 ))</f>
        <v>0</v>
      </c>
      <c r="BW169" s="59">
        <f>IF('[1]Validation flags'!$H$3=1,0, IF( ISNUMBER(J169), 0, 1 ))</f>
        <v>0</v>
      </c>
      <c r="BX169" s="59">
        <f>IF('[1]Validation flags'!$H$3=1,0, IF( ISNUMBER(K169), 0, 1 ))</f>
        <v>0</v>
      </c>
      <c r="BY169" s="59">
        <f>IF('[1]Validation flags'!$H$3=1,0, IF( ISNUMBER(L169), 0, 1 ))</f>
        <v>0</v>
      </c>
      <c r="BZ169" s="59">
        <f>IF('[1]Validation flags'!$H$3=1,0, IF( ISNUMBER(M169), 0, 1 ))</f>
        <v>0</v>
      </c>
      <c r="CA169" s="59">
        <f>IF('[1]Validation flags'!$H$3=1,0, IF( ISNUMBER(N169), 0, 1 ))</f>
        <v>0</v>
      </c>
      <c r="CU169" s="10"/>
      <c r="CV169" s="59">
        <f>IF(  AND(   ROUND([1]WWS2!$L$29,3)=0,  ROUND(G169,3)&gt;0),    1,0)</f>
        <v>0</v>
      </c>
      <c r="CW169" s="59">
        <f>IF(  AND(   ROUND([1]WWS2!$R$29,3)=0,  ROUND(H169,3)&gt;0),    1,0)</f>
        <v>0</v>
      </c>
      <c r="CX169" s="59">
        <f>IF(  AND(   ROUND([1]WWS2!$X$29,3)=0,  ROUND(I169,3)&gt;0),    1,0)</f>
        <v>0</v>
      </c>
      <c r="CY169" s="59">
        <f>IF(  AND(   ROUND([1]WWS2!$AD$29,3)=0,  ROUND(J169,3)&gt;0),    1,0)</f>
        <v>0</v>
      </c>
      <c r="CZ169" s="59">
        <f>IF(  AND(   ROUND([1]WWS2!$AJ$29,3)=0,  ROUND(K169,3)&gt;0),    1,0)</f>
        <v>0</v>
      </c>
      <c r="DA169" s="59">
        <f>IF(  AND(   ROUND([1]WWS2!$AP$29,3)=0,  ROUND(L169,3)&gt;0),    1,0)</f>
        <v>0</v>
      </c>
      <c r="DB169" s="59">
        <f>IF(  AND(   ROUND([1]WWS2!$AV$29,3)=0,  ROUND(M169,3)&gt;0),    1,0)</f>
        <v>0</v>
      </c>
      <c r="DC169" s="59">
        <f>IF(  AND(   ROUND([1]WWS2!$BB$29,3)=0,  ROUND(N169,3)&gt;0),    1,0)</f>
        <v>0</v>
      </c>
      <c r="DD169" s="12"/>
      <c r="DE169" s="12"/>
      <c r="DF169" s="12"/>
      <c r="DG169" s="12"/>
      <c r="DH169" s="12"/>
      <c r="DI169" s="12"/>
      <c r="DJ169" s="12"/>
      <c r="DK169" s="12"/>
      <c r="DL169" s="12"/>
      <c r="DM169" s="12"/>
      <c r="DN169" s="12"/>
      <c r="DO169" s="12"/>
      <c r="DP169" s="12"/>
      <c r="DQ169" s="12"/>
      <c r="DR169" s="12"/>
      <c r="DS169" s="12"/>
      <c r="DT169" s="12"/>
      <c r="DU169" s="10"/>
    </row>
    <row r="170" spans="2:125" ht="14.25" customHeight="1" x14ac:dyDescent="0.2">
      <c r="B170" s="61">
        <f t="shared" si="146"/>
        <v>24</v>
      </c>
      <c r="C170" s="62" t="s">
        <v>478</v>
      </c>
      <c r="D170" s="63" t="s">
        <v>479</v>
      </c>
      <c r="E170" s="63" t="s">
        <v>464</v>
      </c>
      <c r="F170" s="64">
        <v>3</v>
      </c>
      <c r="G170" s="128">
        <v>3.8681592361111101</v>
      </c>
      <c r="H170" s="128">
        <v>0</v>
      </c>
      <c r="I170" s="128">
        <v>0</v>
      </c>
      <c r="J170" s="128">
        <v>50.850944850351212</v>
      </c>
      <c r="K170" s="128">
        <v>0</v>
      </c>
      <c r="L170" s="128">
        <v>0</v>
      </c>
      <c r="M170" s="128">
        <v>0</v>
      </c>
      <c r="N170" s="129">
        <v>0</v>
      </c>
      <c r="O170" s="13"/>
      <c r="P170" s="13"/>
      <c r="Q170" s="13"/>
      <c r="R170" s="13"/>
      <c r="S170" s="13"/>
      <c r="T170" s="13"/>
      <c r="U170" s="13"/>
      <c r="V170" s="13"/>
      <c r="W170" s="13"/>
      <c r="X170" s="13"/>
      <c r="Y170" s="13"/>
      <c r="Z170" s="13"/>
      <c r="AA170" s="13"/>
      <c r="AB170" s="13"/>
      <c r="AC170" s="13"/>
      <c r="AD170" s="13"/>
      <c r="AE170" s="13"/>
      <c r="AF170" s="13"/>
      <c r="AG170" s="13"/>
      <c r="AH170" s="130"/>
      <c r="AI170" s="85" t="s">
        <v>465</v>
      </c>
      <c r="AK170" s="42">
        <f t="shared" si="144"/>
        <v>0</v>
      </c>
      <c r="AL170" s="42">
        <f t="shared" si="145"/>
        <v>0</v>
      </c>
      <c r="BT170" s="59">
        <f>IF('[1]Validation flags'!$H$3=1,0, IF( ISNUMBER(G170), 0, 1 ))</f>
        <v>0</v>
      </c>
      <c r="BU170" s="59">
        <f>IF('[1]Validation flags'!$H$3=1,0, IF( ISNUMBER(H170), 0, 1 ))</f>
        <v>0</v>
      </c>
      <c r="BV170" s="59">
        <f>IF('[1]Validation flags'!$H$3=1,0, IF( ISNUMBER(I170), 0, 1 ))</f>
        <v>0</v>
      </c>
      <c r="BW170" s="59">
        <f>IF('[1]Validation flags'!$H$3=1,0, IF( ISNUMBER(J170), 0, 1 ))</f>
        <v>0</v>
      </c>
      <c r="BX170" s="59">
        <f>IF('[1]Validation flags'!$H$3=1,0, IF( ISNUMBER(K170), 0, 1 ))</f>
        <v>0</v>
      </c>
      <c r="BY170" s="59">
        <f>IF('[1]Validation flags'!$H$3=1,0, IF( ISNUMBER(L170), 0, 1 ))</f>
        <v>0</v>
      </c>
      <c r="BZ170" s="59">
        <f>IF('[1]Validation flags'!$H$3=1,0, IF( ISNUMBER(M170), 0, 1 ))</f>
        <v>0</v>
      </c>
      <c r="CA170" s="59">
        <f>IF('[1]Validation flags'!$H$3=1,0, IF( ISNUMBER(N170), 0, 1 ))</f>
        <v>0</v>
      </c>
      <c r="CU170" s="10"/>
      <c r="CV170" s="59">
        <f>IF(  AND(   ROUND([1]WWS2!$L$30,3)=0,  ROUND(G170,3)&gt;0),    1,0)</f>
        <v>0</v>
      </c>
      <c r="CW170" s="59">
        <f>IF(  AND(   ROUND([1]WWS2!$R$30,3)=0,  ROUND(H170,3)&gt;0),    1,0)</f>
        <v>0</v>
      </c>
      <c r="CX170" s="59">
        <f>IF(  AND(   ROUND([1]WWS2!$X$30,3)=0,  ROUND(I170,3)&gt;0),    1,0)</f>
        <v>0</v>
      </c>
      <c r="CY170" s="59">
        <f>IF(  AND(   ROUND([1]WWS2!$AD$30,3)=0,  ROUND(J170,3)&gt;0),    1,0)</f>
        <v>0</v>
      </c>
      <c r="CZ170" s="59">
        <f>IF(  AND(   ROUND([1]WWS2!$AJ$30,3)=0,  ROUND(K170,3)&gt;0),    1,0)</f>
        <v>0</v>
      </c>
      <c r="DA170" s="59">
        <f>IF(  AND(   ROUND([1]WWS2!$AP$30,3)=0,  ROUND(L170,3)&gt;0),    1,0)</f>
        <v>0</v>
      </c>
      <c r="DB170" s="59">
        <f>IF(  AND(   ROUND([1]WWS2!$AV$30,3)=0,  ROUND(M170,3)&gt;0),    1,0)</f>
        <v>0</v>
      </c>
      <c r="DC170" s="59">
        <f>IF(  AND(   ROUND([1]WWS2!$BB$30,3)=0,  ROUND(N170,3)&gt;0),    1,0)</f>
        <v>0</v>
      </c>
      <c r="DD170" s="12"/>
      <c r="DE170" s="12"/>
      <c r="DF170" s="12"/>
      <c r="DG170" s="12"/>
      <c r="DH170" s="12"/>
      <c r="DI170" s="12"/>
      <c r="DJ170" s="12"/>
      <c r="DK170" s="12"/>
      <c r="DL170" s="12"/>
      <c r="DM170" s="12"/>
      <c r="DN170" s="12"/>
      <c r="DO170" s="12"/>
      <c r="DP170" s="12"/>
      <c r="DQ170" s="12"/>
      <c r="DR170" s="12"/>
      <c r="DS170" s="12"/>
      <c r="DT170" s="12"/>
      <c r="DU170" s="10"/>
    </row>
    <row r="171" spans="2:125" ht="14.25" customHeight="1" thickBot="1" x14ac:dyDescent="0.25">
      <c r="B171" s="131">
        <f t="shared" si="146"/>
        <v>25</v>
      </c>
      <c r="C171" s="90" t="s">
        <v>480</v>
      </c>
      <c r="D171" s="91" t="s">
        <v>481</v>
      </c>
      <c r="E171" s="91" t="s">
        <v>464</v>
      </c>
      <c r="F171" s="92">
        <v>3</v>
      </c>
      <c r="G171" s="132">
        <v>11.446</v>
      </c>
      <c r="H171" s="133">
        <v>15.477</v>
      </c>
      <c r="I171" s="133">
        <v>44.762</v>
      </c>
      <c r="J171" s="133">
        <v>8.86</v>
      </c>
      <c r="K171" s="133">
        <v>2.827</v>
      </c>
      <c r="L171" s="133">
        <v>29.181999999999999</v>
      </c>
      <c r="M171" s="133">
        <v>10.762</v>
      </c>
      <c r="N171" s="134">
        <v>87.084000000000003</v>
      </c>
      <c r="O171" s="13"/>
      <c r="P171" s="13"/>
      <c r="Q171" s="13"/>
      <c r="R171" s="13"/>
      <c r="S171" s="13"/>
      <c r="T171" s="13"/>
      <c r="U171" s="13"/>
      <c r="V171" s="13"/>
      <c r="W171" s="13"/>
      <c r="X171" s="13"/>
      <c r="Y171" s="13"/>
      <c r="Z171" s="13"/>
      <c r="AA171" s="13"/>
      <c r="AB171" s="13"/>
      <c r="AC171" s="13"/>
      <c r="AD171" s="13"/>
      <c r="AE171" s="13"/>
      <c r="AF171" s="13"/>
      <c r="AG171" s="13"/>
      <c r="AH171" s="84"/>
      <c r="AI171" s="105"/>
      <c r="AK171" s="42">
        <f t="shared" si="144"/>
        <v>0</v>
      </c>
      <c r="AL171" s="42">
        <f t="shared" si="145"/>
        <v>0</v>
      </c>
      <c r="BT171" s="59">
        <f>IF('[1]Validation flags'!$H$3=1,0, IF( ISNUMBER(G171), 0, 1 ))</f>
        <v>0</v>
      </c>
      <c r="BU171" s="59">
        <f>IF('[1]Validation flags'!$H$3=1,0, IF( ISNUMBER(H171), 0, 1 ))</f>
        <v>0</v>
      </c>
      <c r="BV171" s="59">
        <f>IF('[1]Validation flags'!$H$3=1,0, IF( ISNUMBER(I171), 0, 1 ))</f>
        <v>0</v>
      </c>
      <c r="BW171" s="59">
        <f>IF('[1]Validation flags'!$H$3=1,0, IF( ISNUMBER(J171), 0, 1 ))</f>
        <v>0</v>
      </c>
      <c r="BX171" s="59">
        <f>IF('[1]Validation flags'!$H$3=1,0, IF( ISNUMBER(K171), 0, 1 ))</f>
        <v>0</v>
      </c>
      <c r="BY171" s="59">
        <f>IF('[1]Validation flags'!$H$3=1,0, IF( ISNUMBER(L171), 0, 1 ))</f>
        <v>0</v>
      </c>
      <c r="BZ171" s="59">
        <f>IF('[1]Validation flags'!$H$3=1,0, IF( ISNUMBER(M171), 0, 1 ))</f>
        <v>0</v>
      </c>
      <c r="CA171" s="59">
        <f>IF('[1]Validation flags'!$H$3=1,0, IF( ISNUMBER(N171), 0, 1 ))</f>
        <v>0</v>
      </c>
      <c r="CU171" s="10"/>
      <c r="CV171" s="59"/>
      <c r="CW171" s="59"/>
      <c r="CX171" s="59"/>
      <c r="CY171" s="59"/>
      <c r="CZ171" s="59"/>
      <c r="DA171" s="59"/>
      <c r="DB171" s="59"/>
      <c r="DC171" s="59"/>
      <c r="DD171" s="12"/>
      <c r="DE171" s="12"/>
      <c r="DF171" s="12"/>
      <c r="DG171" s="12"/>
      <c r="DH171" s="12"/>
      <c r="DI171" s="12"/>
      <c r="DJ171" s="12"/>
      <c r="DK171" s="12"/>
      <c r="DL171" s="12"/>
      <c r="DM171" s="12"/>
      <c r="DN171" s="12"/>
      <c r="DO171" s="12"/>
      <c r="DP171" s="12"/>
      <c r="DQ171" s="12"/>
      <c r="DR171" s="12"/>
      <c r="DS171" s="12"/>
      <c r="DT171" s="12"/>
      <c r="DU171" s="10"/>
    </row>
    <row r="172" spans="2:125" ht="14.25" customHeight="1" x14ac:dyDescent="0.2">
      <c r="B172" s="135"/>
      <c r="C172" s="136"/>
      <c r="D172" s="137"/>
      <c r="E172" s="137"/>
      <c r="F172" s="137"/>
      <c r="G172" s="138"/>
      <c r="H172" s="138"/>
      <c r="I172" s="138"/>
      <c r="J172" s="138"/>
      <c r="K172" s="138"/>
      <c r="L172" s="138"/>
      <c r="M172" s="139"/>
      <c r="N172" s="140"/>
      <c r="O172" s="140"/>
      <c r="P172" s="140"/>
      <c r="Q172" s="140"/>
      <c r="R172" s="140"/>
      <c r="S172" s="140"/>
      <c r="T172" s="13"/>
      <c r="U172" s="13"/>
      <c r="V172" s="13"/>
      <c r="W172" s="13"/>
      <c r="X172" s="13"/>
      <c r="Y172" s="13"/>
      <c r="Z172" s="13"/>
      <c r="AA172" s="13"/>
      <c r="AB172" s="13"/>
      <c r="AC172" s="13"/>
      <c r="AD172" s="13"/>
      <c r="AE172" s="13"/>
      <c r="AF172" s="13"/>
      <c r="AG172" s="13"/>
      <c r="AH172" s="15"/>
      <c r="AI172" s="15"/>
      <c r="AK172" s="42"/>
      <c r="AL172" s="43"/>
      <c r="CU172" s="10"/>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0"/>
    </row>
    <row r="173" spans="2:125" ht="14.25" customHeight="1" x14ac:dyDescent="0.2">
      <c r="B173" s="141" t="s">
        <v>482</v>
      </c>
      <c r="C173" s="142"/>
      <c r="D173" s="143"/>
      <c r="E173" s="144"/>
      <c r="F173" s="145"/>
      <c r="G173" s="145"/>
      <c r="H173" s="145"/>
      <c r="I173" s="146"/>
      <c r="J173" s="146"/>
      <c r="K173" s="146"/>
      <c r="L173" s="146"/>
      <c r="M173" s="16"/>
      <c r="N173" s="16"/>
      <c r="O173" s="16"/>
      <c r="P173" s="16"/>
      <c r="Q173" s="16"/>
      <c r="R173" s="16"/>
      <c r="S173" s="16"/>
      <c r="T173" s="16"/>
      <c r="U173" s="13"/>
      <c r="V173" s="13"/>
      <c r="W173" s="13"/>
      <c r="X173" s="13"/>
      <c r="Y173" s="13"/>
      <c r="Z173" s="13"/>
      <c r="AA173" s="13"/>
      <c r="AB173" s="13"/>
      <c r="AC173" s="13"/>
      <c r="AD173" s="13"/>
      <c r="AE173" s="13"/>
      <c r="AF173" s="13"/>
      <c r="AG173" s="13"/>
      <c r="AH173" s="15"/>
      <c r="AI173" s="15"/>
      <c r="AK173" s="8"/>
      <c r="AL173" s="8"/>
      <c r="CU173" s="10"/>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0"/>
    </row>
    <row r="174" spans="2:125" ht="15" x14ac:dyDescent="0.2">
      <c r="B174" s="147"/>
      <c r="C174" s="148" t="s">
        <v>483</v>
      </c>
      <c r="D174" s="143"/>
      <c r="E174" s="144"/>
      <c r="F174" s="145"/>
      <c r="G174" s="145"/>
      <c r="H174" s="145"/>
      <c r="I174" s="146"/>
      <c r="J174" s="146"/>
      <c r="K174" s="146"/>
      <c r="L174" s="146"/>
      <c r="M174" s="16"/>
      <c r="N174" s="16"/>
      <c r="O174" s="16"/>
      <c r="P174" s="16"/>
      <c r="Q174" s="16"/>
      <c r="R174" s="16"/>
      <c r="S174" s="16"/>
      <c r="T174" s="16"/>
      <c r="U174" s="13"/>
      <c r="V174" s="13"/>
      <c r="W174" s="13"/>
      <c r="X174" s="13"/>
      <c r="Y174" s="13"/>
      <c r="Z174" s="13"/>
      <c r="AA174" s="13"/>
      <c r="AB174" s="13"/>
      <c r="AC174" s="13"/>
      <c r="AD174" s="13"/>
      <c r="AE174" s="13"/>
      <c r="AF174" s="13"/>
      <c r="AG174" s="13"/>
      <c r="AH174" s="15"/>
      <c r="AI174" s="15"/>
      <c r="AK174" s="8"/>
      <c r="AL174" s="8"/>
      <c r="CU174" s="10"/>
      <c r="CV174" s="149">
        <f>SUM(CV8:DT171)</f>
        <v>26</v>
      </c>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0"/>
    </row>
    <row r="175" spans="2:125" ht="15" x14ac:dyDescent="0.2">
      <c r="B175" s="150"/>
      <c r="C175" s="148" t="s">
        <v>484</v>
      </c>
      <c r="D175" s="151"/>
      <c r="E175" s="152"/>
      <c r="F175" s="152"/>
      <c r="G175" s="153"/>
      <c r="H175" s="153"/>
      <c r="I175" s="153"/>
      <c r="J175" s="153"/>
      <c r="K175" s="153"/>
      <c r="L175" s="153"/>
      <c r="M175" s="110"/>
      <c r="N175" s="153"/>
      <c r="O175" s="153"/>
      <c r="P175" s="153"/>
      <c r="Q175" s="153"/>
      <c r="R175" s="153"/>
      <c r="S175" s="153"/>
      <c r="T175" s="153"/>
      <c r="U175" s="13"/>
      <c r="V175" s="13"/>
      <c r="W175" s="13"/>
      <c r="X175" s="13"/>
      <c r="Y175" s="13"/>
      <c r="Z175" s="13"/>
      <c r="AA175" s="13"/>
      <c r="AB175" s="13"/>
      <c r="AC175" s="13"/>
      <c r="AD175" s="13"/>
      <c r="AE175" s="13"/>
      <c r="AF175" s="13"/>
      <c r="AG175" s="13"/>
      <c r="AH175" s="15"/>
      <c r="AI175" s="15"/>
      <c r="AK175" s="8"/>
      <c r="AL175" s="8"/>
      <c r="CU175" s="10"/>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0"/>
    </row>
    <row r="176" spans="2:125" ht="15" x14ac:dyDescent="0.2">
      <c r="B176" s="154"/>
      <c r="C176" s="148" t="s">
        <v>485</v>
      </c>
      <c r="D176" s="155"/>
      <c r="E176" s="152"/>
      <c r="F176" s="152"/>
      <c r="G176" s="153"/>
      <c r="H176" s="153"/>
      <c r="I176" s="153"/>
      <c r="J176" s="153"/>
      <c r="K176" s="153"/>
      <c r="L176" s="153"/>
      <c r="M176" s="110"/>
      <c r="N176" s="153"/>
      <c r="O176" s="153"/>
      <c r="P176" s="153"/>
      <c r="Q176" s="153"/>
      <c r="R176" s="153"/>
      <c r="S176" s="153"/>
      <c r="T176" s="153"/>
      <c r="U176" s="13"/>
      <c r="V176" s="13"/>
      <c r="W176" s="13"/>
      <c r="X176" s="13"/>
      <c r="Y176" s="13"/>
      <c r="Z176" s="13"/>
      <c r="AA176" s="13"/>
      <c r="AB176" s="13"/>
      <c r="AC176" s="13"/>
      <c r="AD176" s="13"/>
      <c r="AE176" s="13"/>
      <c r="AF176" s="13"/>
      <c r="AG176" s="13"/>
      <c r="AH176" s="15"/>
      <c r="AI176" s="15"/>
      <c r="AK176" s="8"/>
      <c r="AL176" s="8"/>
      <c r="CU176" s="10"/>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0"/>
    </row>
    <row r="177" spans="2:38" ht="15" x14ac:dyDescent="0.2">
      <c r="B177" s="156"/>
      <c r="C177" s="148" t="s">
        <v>486</v>
      </c>
      <c r="D177" s="151"/>
      <c r="E177" s="152"/>
      <c r="F177" s="152"/>
      <c r="G177" s="153"/>
      <c r="H177" s="153"/>
      <c r="I177" s="153"/>
      <c r="J177" s="153"/>
      <c r="K177" s="153"/>
      <c r="L177" s="153"/>
      <c r="M177" s="110"/>
      <c r="N177" s="153"/>
      <c r="O177" s="153"/>
      <c r="P177" s="153"/>
      <c r="Q177" s="153"/>
      <c r="R177" s="153"/>
      <c r="S177" s="153"/>
      <c r="T177" s="153"/>
      <c r="U177" s="13"/>
      <c r="V177" s="13"/>
      <c r="W177" s="13"/>
      <c r="X177" s="13"/>
      <c r="Y177" s="13"/>
      <c r="Z177" s="13"/>
      <c r="AA177" s="13"/>
      <c r="AB177" s="13"/>
      <c r="AC177" s="13"/>
      <c r="AD177" s="13"/>
      <c r="AE177" s="13"/>
      <c r="AF177" s="13"/>
      <c r="AG177" s="13"/>
      <c r="AH177" s="15"/>
      <c r="AI177" s="15"/>
      <c r="AK177" s="8"/>
      <c r="AL177" s="8"/>
    </row>
    <row r="178" spans="2:38" ht="14.25" customHeight="1" thickBot="1" x14ac:dyDescent="0.25">
      <c r="B178" s="157"/>
      <c r="C178" s="158"/>
      <c r="D178" s="158"/>
      <c r="E178" s="157"/>
      <c r="F178" s="157"/>
      <c r="G178" s="157"/>
      <c r="H178" s="157"/>
      <c r="I178" s="157"/>
      <c r="J178" s="157"/>
      <c r="K178" s="157"/>
      <c r="L178" s="157"/>
      <c r="M178" s="110"/>
      <c r="N178" s="157"/>
      <c r="O178" s="157"/>
      <c r="P178" s="157"/>
      <c r="Q178" s="157"/>
      <c r="R178" s="157"/>
      <c r="S178" s="157"/>
      <c r="T178" s="157"/>
      <c r="U178" s="13"/>
      <c r="V178" s="13"/>
      <c r="W178" s="13"/>
      <c r="X178" s="13"/>
      <c r="Y178" s="13"/>
      <c r="Z178" s="13"/>
      <c r="AA178" s="13"/>
      <c r="AB178" s="13"/>
      <c r="AC178" s="13"/>
      <c r="AD178" s="13"/>
      <c r="AE178" s="13"/>
      <c r="AF178" s="13"/>
      <c r="AG178" s="13"/>
      <c r="AH178" s="15"/>
      <c r="AI178" s="15"/>
      <c r="AK178" s="8"/>
      <c r="AL178" s="8"/>
    </row>
    <row r="179" spans="2:38" ht="16.5" thickBot="1" x14ac:dyDescent="0.25">
      <c r="B179" s="205" t="s">
        <v>487</v>
      </c>
      <c r="C179" s="206"/>
      <c r="D179" s="206"/>
      <c r="E179" s="206"/>
      <c r="F179" s="206"/>
      <c r="G179" s="206"/>
      <c r="H179" s="206"/>
      <c r="I179" s="206"/>
      <c r="J179" s="206"/>
      <c r="K179" s="206"/>
      <c r="L179" s="206"/>
      <c r="M179" s="206"/>
      <c r="N179" s="206"/>
      <c r="O179" s="206"/>
      <c r="P179" s="206"/>
      <c r="Q179" s="206"/>
      <c r="R179" s="207"/>
      <c r="S179" s="159"/>
      <c r="T179" s="159"/>
      <c r="U179" s="13"/>
      <c r="V179" s="13"/>
      <c r="W179" s="13"/>
      <c r="X179" s="13"/>
      <c r="Y179" s="13"/>
      <c r="Z179" s="13"/>
      <c r="AA179" s="13"/>
      <c r="AB179" s="13"/>
      <c r="AC179" s="13"/>
      <c r="AD179" s="13"/>
      <c r="AE179" s="13"/>
      <c r="AF179" s="13"/>
      <c r="AG179" s="13"/>
      <c r="AH179" s="15"/>
      <c r="AI179" s="15"/>
      <c r="AK179" s="8"/>
      <c r="AL179" s="8"/>
    </row>
    <row r="180" spans="2:38" ht="14.25" customHeight="1" thickBot="1" x14ac:dyDescent="0.25">
      <c r="B180" s="160"/>
      <c r="C180" s="161"/>
      <c r="D180" s="161"/>
      <c r="E180" s="160"/>
      <c r="F180" s="160"/>
      <c r="G180" s="160"/>
      <c r="H180" s="160"/>
      <c r="I180" s="160"/>
      <c r="J180" s="157"/>
      <c r="K180" s="160"/>
      <c r="L180" s="160"/>
      <c r="M180" s="160"/>
      <c r="N180" s="157"/>
      <c r="O180" s="157"/>
      <c r="P180" s="157"/>
      <c r="Q180" s="157"/>
      <c r="R180" s="157"/>
      <c r="S180" s="162"/>
      <c r="T180" s="162"/>
      <c r="U180" s="13"/>
      <c r="V180" s="13"/>
      <c r="W180" s="13"/>
      <c r="X180" s="13"/>
      <c r="Y180" s="13"/>
      <c r="Z180" s="13"/>
      <c r="AA180" s="13"/>
      <c r="AB180" s="13"/>
      <c r="AC180" s="13"/>
      <c r="AD180" s="13"/>
      <c r="AE180" s="13"/>
      <c r="AF180" s="13"/>
      <c r="AG180" s="13"/>
      <c r="AH180" s="15"/>
      <c r="AI180" s="15"/>
      <c r="AK180" s="8"/>
      <c r="AL180" s="8"/>
    </row>
    <row r="181" spans="2:38" ht="30" customHeight="1" thickBot="1" x14ac:dyDescent="0.25">
      <c r="B181" s="208" t="s">
        <v>488</v>
      </c>
      <c r="C181" s="209"/>
      <c r="D181" s="209"/>
      <c r="E181" s="209"/>
      <c r="F181" s="209"/>
      <c r="G181" s="209"/>
      <c r="H181" s="209"/>
      <c r="I181" s="209"/>
      <c r="J181" s="209"/>
      <c r="K181" s="209"/>
      <c r="L181" s="209"/>
      <c r="M181" s="209"/>
      <c r="N181" s="209"/>
      <c r="O181" s="209"/>
      <c r="P181" s="209"/>
      <c r="Q181" s="209"/>
      <c r="R181" s="210"/>
      <c r="S181" s="163"/>
      <c r="T181" s="163"/>
      <c r="U181" s="13"/>
      <c r="V181" s="13"/>
      <c r="W181" s="13"/>
      <c r="X181" s="13"/>
      <c r="Y181" s="13"/>
      <c r="Z181" s="13"/>
      <c r="AA181" s="13"/>
      <c r="AB181" s="13"/>
      <c r="AC181" s="13"/>
      <c r="AD181" s="13"/>
      <c r="AE181" s="13"/>
      <c r="AF181" s="13"/>
      <c r="AG181" s="13"/>
      <c r="AH181" s="15"/>
      <c r="AI181" s="15"/>
      <c r="AK181" s="8"/>
      <c r="AL181" s="8"/>
    </row>
    <row r="182" spans="2:38" ht="14.25" customHeight="1" thickBot="1" x14ac:dyDescent="0.25">
      <c r="B182" s="164"/>
      <c r="C182" s="165"/>
      <c r="D182" s="165"/>
      <c r="E182" s="166"/>
      <c r="F182" s="41"/>
      <c r="G182" s="167"/>
      <c r="H182" s="168"/>
      <c r="I182" s="168"/>
      <c r="J182" s="168"/>
      <c r="K182" s="168"/>
      <c r="L182" s="168"/>
      <c r="M182" s="13"/>
      <c r="N182" s="13"/>
      <c r="O182" s="13"/>
      <c r="P182" s="13"/>
      <c r="Q182" s="13"/>
      <c r="R182" s="13"/>
      <c r="S182" s="40"/>
      <c r="T182" s="40"/>
      <c r="U182" s="13"/>
      <c r="V182" s="13"/>
      <c r="W182" s="13"/>
      <c r="X182" s="13"/>
      <c r="Y182" s="13"/>
      <c r="Z182" s="13"/>
      <c r="AA182" s="13"/>
      <c r="AB182" s="13"/>
      <c r="AC182" s="13"/>
      <c r="AD182" s="13"/>
      <c r="AE182" s="13"/>
      <c r="AF182" s="13"/>
      <c r="AG182" s="13"/>
      <c r="AH182" s="15"/>
      <c r="AI182" s="15"/>
      <c r="AK182" s="8"/>
      <c r="AL182" s="8"/>
    </row>
    <row r="183" spans="2:38" ht="16.5" thickBot="1" x14ac:dyDescent="0.25">
      <c r="B183" s="211" t="s">
        <v>489</v>
      </c>
      <c r="C183" s="212"/>
      <c r="D183" s="212"/>
      <c r="E183" s="212"/>
      <c r="F183" s="212"/>
      <c r="G183" s="212"/>
      <c r="H183" s="212"/>
      <c r="I183" s="212"/>
      <c r="J183" s="212"/>
      <c r="K183" s="212"/>
      <c r="L183" s="212"/>
      <c r="M183" s="212"/>
      <c r="N183" s="212"/>
      <c r="O183" s="212"/>
      <c r="P183" s="212"/>
      <c r="Q183" s="212"/>
      <c r="R183" s="213"/>
      <c r="S183" s="169"/>
      <c r="T183" s="169"/>
      <c r="U183" s="13"/>
      <c r="V183" s="13"/>
      <c r="W183" s="13"/>
      <c r="X183" s="13"/>
      <c r="Y183" s="13"/>
      <c r="Z183" s="13"/>
      <c r="AA183" s="13"/>
      <c r="AB183" s="13"/>
      <c r="AC183" s="13"/>
      <c r="AD183" s="13"/>
      <c r="AE183" s="13"/>
      <c r="AF183" s="13"/>
      <c r="AG183" s="13"/>
      <c r="AH183" s="15"/>
      <c r="AI183" s="15"/>
      <c r="AK183" s="8"/>
      <c r="AL183" s="8"/>
    </row>
    <row r="184" spans="2:38" ht="14.25" customHeight="1" thickBot="1" x14ac:dyDescent="0.25">
      <c r="B184" s="170"/>
      <c r="C184" s="19"/>
      <c r="D184" s="13"/>
      <c r="E184" s="14"/>
      <c r="F184" s="13"/>
      <c r="G184" s="13"/>
      <c r="H184" s="13"/>
      <c r="I184" s="13"/>
      <c r="J184" s="13"/>
      <c r="K184" s="13"/>
      <c r="L184" s="13"/>
      <c r="M184" s="13"/>
      <c r="N184" s="13"/>
      <c r="O184" s="13"/>
      <c r="P184" s="13"/>
      <c r="Q184" s="13"/>
      <c r="R184" s="13"/>
      <c r="S184" s="40"/>
      <c r="T184" s="40"/>
      <c r="U184" s="13"/>
      <c r="V184" s="13"/>
      <c r="W184" s="13"/>
      <c r="X184" s="13"/>
      <c r="Y184" s="13"/>
      <c r="Z184" s="13"/>
      <c r="AA184" s="13"/>
      <c r="AB184" s="13"/>
      <c r="AC184" s="13"/>
      <c r="AD184" s="13"/>
      <c r="AE184" s="13"/>
      <c r="AF184" s="13"/>
      <c r="AG184" s="13"/>
      <c r="AH184" s="15"/>
      <c r="AI184" s="15"/>
      <c r="AK184" s="8"/>
      <c r="AL184" s="8"/>
    </row>
    <row r="185" spans="2:38" ht="30" customHeight="1" x14ac:dyDescent="0.2">
      <c r="B185" s="170"/>
      <c r="C185" s="214" t="s">
        <v>490</v>
      </c>
      <c r="D185" s="215"/>
      <c r="E185" s="215"/>
      <c r="F185" s="215"/>
      <c r="G185" s="215"/>
      <c r="H185" s="215"/>
      <c r="I185" s="215"/>
      <c r="J185" s="215"/>
      <c r="K185" s="215"/>
      <c r="L185" s="215"/>
      <c r="M185" s="215"/>
      <c r="N185" s="215"/>
      <c r="O185" s="215"/>
      <c r="P185" s="215"/>
      <c r="Q185" s="215"/>
      <c r="R185" s="216"/>
      <c r="S185" s="171"/>
      <c r="T185" s="171"/>
      <c r="U185" s="103"/>
      <c r="V185" s="13"/>
      <c r="W185" s="13"/>
      <c r="X185" s="13"/>
      <c r="Y185" s="13"/>
      <c r="Z185" s="13"/>
      <c r="AA185" s="13"/>
      <c r="AB185" s="13"/>
      <c r="AC185" s="13"/>
      <c r="AD185" s="13"/>
      <c r="AE185" s="13"/>
      <c r="AF185" s="13"/>
      <c r="AG185" s="13"/>
      <c r="AH185" s="15"/>
      <c r="AI185" s="15"/>
      <c r="AK185" s="8"/>
      <c r="AL185" s="8"/>
    </row>
    <row r="186" spans="2:38" ht="30" customHeight="1" x14ac:dyDescent="0.2">
      <c r="B186" s="170"/>
      <c r="C186" s="172" t="s">
        <v>491</v>
      </c>
      <c r="D186" s="196" t="s">
        <v>492</v>
      </c>
      <c r="E186" s="197"/>
      <c r="F186" s="197"/>
      <c r="G186" s="197"/>
      <c r="H186" s="197"/>
      <c r="I186" s="197"/>
      <c r="J186" s="197"/>
      <c r="K186" s="197"/>
      <c r="L186" s="197"/>
      <c r="M186" s="197"/>
      <c r="N186" s="197"/>
      <c r="O186" s="197"/>
      <c r="P186" s="197"/>
      <c r="Q186" s="197"/>
      <c r="R186" s="198"/>
      <c r="S186" s="171"/>
      <c r="T186" s="171"/>
      <c r="U186" s="103"/>
      <c r="V186" s="13"/>
      <c r="W186" s="13"/>
      <c r="X186" s="13"/>
      <c r="Y186" s="13"/>
      <c r="Z186" s="13"/>
      <c r="AA186" s="13"/>
      <c r="AB186" s="13"/>
      <c r="AC186" s="13"/>
      <c r="AD186" s="13"/>
      <c r="AE186" s="13"/>
      <c r="AF186" s="13"/>
      <c r="AG186" s="13"/>
      <c r="AH186" s="15"/>
      <c r="AI186" s="15"/>
      <c r="AK186" s="8"/>
      <c r="AL186" s="8"/>
    </row>
    <row r="187" spans="2:38" ht="45" customHeight="1" x14ac:dyDescent="0.2">
      <c r="B187" s="170"/>
      <c r="C187" s="173" t="s">
        <v>493</v>
      </c>
      <c r="D187" s="196" t="s">
        <v>494</v>
      </c>
      <c r="E187" s="197"/>
      <c r="F187" s="197"/>
      <c r="G187" s="197"/>
      <c r="H187" s="197"/>
      <c r="I187" s="197"/>
      <c r="J187" s="197"/>
      <c r="K187" s="197"/>
      <c r="L187" s="197"/>
      <c r="M187" s="197"/>
      <c r="N187" s="197"/>
      <c r="O187" s="197"/>
      <c r="P187" s="197"/>
      <c r="Q187" s="197"/>
      <c r="R187" s="198"/>
      <c r="S187" s="171"/>
      <c r="T187" s="171"/>
      <c r="U187" s="13"/>
      <c r="V187" s="13"/>
      <c r="W187" s="13"/>
      <c r="X187" s="13"/>
      <c r="Y187" s="13"/>
      <c r="Z187" s="13"/>
      <c r="AA187" s="13"/>
      <c r="AB187" s="13"/>
      <c r="AC187" s="13"/>
      <c r="AD187" s="13"/>
      <c r="AE187" s="13"/>
      <c r="AF187" s="13"/>
      <c r="AG187" s="13"/>
      <c r="AH187" s="15"/>
      <c r="AI187" s="15"/>
      <c r="AK187" s="8"/>
      <c r="AL187" s="8"/>
    </row>
    <row r="188" spans="2:38" ht="45" customHeight="1" x14ac:dyDescent="0.2">
      <c r="B188" s="170"/>
      <c r="C188" s="173" t="s">
        <v>495</v>
      </c>
      <c r="D188" s="196" t="s">
        <v>496</v>
      </c>
      <c r="E188" s="197"/>
      <c r="F188" s="197"/>
      <c r="G188" s="197"/>
      <c r="H188" s="197"/>
      <c r="I188" s="197"/>
      <c r="J188" s="197"/>
      <c r="K188" s="197"/>
      <c r="L188" s="197"/>
      <c r="M188" s="197"/>
      <c r="N188" s="197"/>
      <c r="O188" s="197"/>
      <c r="P188" s="197"/>
      <c r="Q188" s="197"/>
      <c r="R188" s="198"/>
      <c r="S188" s="171"/>
      <c r="T188" s="171"/>
      <c r="U188" s="13"/>
      <c r="V188" s="13"/>
      <c r="W188" s="13"/>
      <c r="X188" s="13"/>
      <c r="Y188" s="13"/>
      <c r="Z188" s="13"/>
      <c r="AA188" s="13"/>
      <c r="AB188" s="13"/>
      <c r="AC188" s="13"/>
      <c r="AD188" s="13"/>
      <c r="AE188" s="13"/>
      <c r="AF188" s="13"/>
      <c r="AG188" s="13"/>
      <c r="AH188" s="15"/>
      <c r="AI188" s="15"/>
      <c r="AK188" s="8"/>
      <c r="AL188" s="8"/>
    </row>
    <row r="189" spans="2:38" ht="75" customHeight="1" x14ac:dyDescent="0.2">
      <c r="B189" s="170"/>
      <c r="C189" s="173" t="s">
        <v>497</v>
      </c>
      <c r="D189" s="196" t="s">
        <v>498</v>
      </c>
      <c r="E189" s="197"/>
      <c r="F189" s="197"/>
      <c r="G189" s="197"/>
      <c r="H189" s="197"/>
      <c r="I189" s="197"/>
      <c r="J189" s="197"/>
      <c r="K189" s="197"/>
      <c r="L189" s="197"/>
      <c r="M189" s="197"/>
      <c r="N189" s="197"/>
      <c r="O189" s="197"/>
      <c r="P189" s="197"/>
      <c r="Q189" s="197"/>
      <c r="R189" s="198"/>
      <c r="S189" s="171"/>
      <c r="T189" s="171"/>
      <c r="U189" s="13"/>
      <c r="V189" s="13"/>
      <c r="W189" s="13"/>
      <c r="X189" s="13"/>
      <c r="Y189" s="13"/>
      <c r="Z189" s="13"/>
      <c r="AA189" s="13"/>
      <c r="AB189" s="13"/>
      <c r="AC189" s="13"/>
      <c r="AD189" s="13"/>
      <c r="AE189" s="13"/>
      <c r="AF189" s="13"/>
      <c r="AG189" s="13"/>
      <c r="AH189" s="15"/>
      <c r="AI189" s="15"/>
      <c r="AK189" s="8"/>
      <c r="AL189" s="8"/>
    </row>
    <row r="190" spans="2:38" ht="75" customHeight="1" thickBot="1" x14ac:dyDescent="0.25">
      <c r="B190" s="170"/>
      <c r="C190" s="174" t="s">
        <v>499</v>
      </c>
      <c r="D190" s="199" t="s">
        <v>500</v>
      </c>
      <c r="E190" s="200"/>
      <c r="F190" s="200"/>
      <c r="G190" s="200"/>
      <c r="H190" s="200"/>
      <c r="I190" s="200"/>
      <c r="J190" s="200"/>
      <c r="K190" s="200"/>
      <c r="L190" s="200"/>
      <c r="M190" s="200"/>
      <c r="N190" s="200"/>
      <c r="O190" s="200"/>
      <c r="P190" s="200"/>
      <c r="Q190" s="200"/>
      <c r="R190" s="201"/>
      <c r="S190" s="171"/>
      <c r="T190" s="171"/>
      <c r="U190" s="13"/>
      <c r="V190" s="13"/>
      <c r="W190" s="13"/>
      <c r="X190" s="13"/>
      <c r="Y190" s="13"/>
      <c r="Z190" s="13"/>
      <c r="AA190" s="13"/>
      <c r="AB190" s="13"/>
      <c r="AC190" s="13"/>
      <c r="AD190" s="13"/>
      <c r="AE190" s="13"/>
      <c r="AF190" s="13"/>
      <c r="AG190" s="13"/>
      <c r="AH190" s="15"/>
      <c r="AI190" s="15"/>
      <c r="AK190" s="8"/>
      <c r="AL190" s="8"/>
    </row>
    <row r="191" spans="2:38" ht="14.25" customHeight="1" thickBot="1" x14ac:dyDescent="0.25">
      <c r="B191" s="170"/>
      <c r="C191" s="13"/>
      <c r="D191" s="14"/>
      <c r="E191" s="13"/>
      <c r="F191" s="13"/>
      <c r="G191" s="13"/>
      <c r="H191" s="13"/>
      <c r="I191" s="13"/>
      <c r="J191" s="13"/>
      <c r="K191" s="13"/>
      <c r="L191" s="13"/>
      <c r="M191" s="13"/>
      <c r="N191" s="13"/>
      <c r="O191" s="13"/>
      <c r="P191" s="13"/>
      <c r="Q191" s="13"/>
      <c r="R191" s="13"/>
      <c r="S191" s="40"/>
      <c r="T191" s="40"/>
      <c r="U191" s="13"/>
      <c r="V191" s="13"/>
      <c r="W191" s="13"/>
      <c r="X191" s="13"/>
      <c r="Y191" s="13"/>
      <c r="Z191" s="13"/>
      <c r="AA191" s="13"/>
      <c r="AB191" s="13"/>
      <c r="AC191" s="13"/>
      <c r="AD191" s="13"/>
      <c r="AE191" s="13"/>
      <c r="AF191" s="13"/>
      <c r="AG191" s="13"/>
      <c r="AH191" s="15"/>
      <c r="AI191" s="15"/>
      <c r="AK191" s="8"/>
      <c r="AL191" s="8"/>
    </row>
    <row r="192" spans="2:38" ht="45" customHeight="1" x14ac:dyDescent="0.2">
      <c r="B192" s="170"/>
      <c r="C192" s="175" t="s">
        <v>42</v>
      </c>
      <c r="D192" s="217" t="s">
        <v>501</v>
      </c>
      <c r="E192" s="218"/>
      <c r="F192" s="218"/>
      <c r="G192" s="218"/>
      <c r="H192" s="218"/>
      <c r="I192" s="218"/>
      <c r="J192" s="218"/>
      <c r="K192" s="218"/>
      <c r="L192" s="218"/>
      <c r="M192" s="218"/>
      <c r="N192" s="218"/>
      <c r="O192" s="218"/>
      <c r="P192" s="218"/>
      <c r="Q192" s="218"/>
      <c r="R192" s="219"/>
      <c r="S192" s="171"/>
      <c r="T192" s="171"/>
      <c r="U192" s="13"/>
      <c r="V192" s="13"/>
      <c r="W192" s="13"/>
      <c r="X192" s="13"/>
      <c r="Y192" s="13"/>
      <c r="Z192" s="13"/>
      <c r="AA192" s="13"/>
      <c r="AB192" s="13"/>
      <c r="AC192" s="13"/>
      <c r="AD192" s="13"/>
      <c r="AE192" s="13"/>
      <c r="AF192" s="13"/>
      <c r="AG192" s="13"/>
      <c r="AH192" s="15"/>
      <c r="AI192" s="15"/>
      <c r="AK192" s="8"/>
      <c r="AL192" s="8"/>
    </row>
    <row r="193" spans="2:38" ht="45" customHeight="1" x14ac:dyDescent="0.2">
      <c r="B193" s="170"/>
      <c r="C193" s="176" t="s">
        <v>71</v>
      </c>
      <c r="D193" s="196" t="s">
        <v>502</v>
      </c>
      <c r="E193" s="197"/>
      <c r="F193" s="197"/>
      <c r="G193" s="197"/>
      <c r="H193" s="197"/>
      <c r="I193" s="197"/>
      <c r="J193" s="197"/>
      <c r="K193" s="197"/>
      <c r="L193" s="197"/>
      <c r="M193" s="197"/>
      <c r="N193" s="197"/>
      <c r="O193" s="197"/>
      <c r="P193" s="197"/>
      <c r="Q193" s="197"/>
      <c r="R193" s="198"/>
      <c r="S193" s="171"/>
      <c r="T193" s="171"/>
      <c r="U193" s="13"/>
      <c r="V193" s="13"/>
      <c r="W193" s="13"/>
      <c r="X193" s="13"/>
      <c r="Y193" s="13"/>
      <c r="Z193" s="13"/>
      <c r="AA193" s="13"/>
      <c r="AB193" s="13"/>
      <c r="AC193" s="13"/>
      <c r="AD193" s="13"/>
      <c r="AE193" s="13"/>
      <c r="AF193" s="13"/>
      <c r="AG193" s="13"/>
      <c r="AH193" s="15"/>
      <c r="AI193" s="15"/>
      <c r="AK193" s="8"/>
      <c r="AL193" s="8"/>
    </row>
    <row r="194" spans="2:38" ht="45" customHeight="1" x14ac:dyDescent="0.2">
      <c r="B194" s="170"/>
      <c r="C194" s="176" t="s">
        <v>98</v>
      </c>
      <c r="D194" s="196" t="s">
        <v>503</v>
      </c>
      <c r="E194" s="197"/>
      <c r="F194" s="197"/>
      <c r="G194" s="197"/>
      <c r="H194" s="197"/>
      <c r="I194" s="197"/>
      <c r="J194" s="197"/>
      <c r="K194" s="197"/>
      <c r="L194" s="197"/>
      <c r="M194" s="197"/>
      <c r="N194" s="197"/>
      <c r="O194" s="197"/>
      <c r="P194" s="197"/>
      <c r="Q194" s="197"/>
      <c r="R194" s="198"/>
      <c r="S194" s="171"/>
      <c r="T194" s="171"/>
      <c r="U194" s="13"/>
      <c r="V194" s="13"/>
      <c r="W194" s="13"/>
      <c r="X194" s="13"/>
      <c r="Y194" s="13"/>
      <c r="Z194" s="13"/>
      <c r="AA194" s="13"/>
      <c r="AB194" s="13"/>
      <c r="AC194" s="13"/>
      <c r="AD194" s="13"/>
      <c r="AE194" s="13"/>
      <c r="AF194" s="13"/>
      <c r="AG194" s="13"/>
      <c r="AH194" s="15"/>
      <c r="AI194" s="15"/>
      <c r="AK194" s="8"/>
      <c r="AL194" s="8"/>
    </row>
    <row r="195" spans="2:38" ht="45" customHeight="1" x14ac:dyDescent="0.2">
      <c r="B195" s="170"/>
      <c r="C195" s="176" t="s">
        <v>125</v>
      </c>
      <c r="D195" s="196" t="s">
        <v>504</v>
      </c>
      <c r="E195" s="197"/>
      <c r="F195" s="197"/>
      <c r="G195" s="197"/>
      <c r="H195" s="197"/>
      <c r="I195" s="197"/>
      <c r="J195" s="197"/>
      <c r="K195" s="197"/>
      <c r="L195" s="197"/>
      <c r="M195" s="197"/>
      <c r="N195" s="197"/>
      <c r="O195" s="197"/>
      <c r="P195" s="197"/>
      <c r="Q195" s="197"/>
      <c r="R195" s="198"/>
      <c r="S195" s="171"/>
      <c r="T195" s="171"/>
      <c r="U195" s="13"/>
      <c r="V195" s="13"/>
      <c r="W195" s="13"/>
      <c r="X195" s="13"/>
      <c r="Y195" s="13"/>
      <c r="Z195" s="13"/>
      <c r="AA195" s="13"/>
      <c r="AB195" s="13"/>
      <c r="AC195" s="13"/>
      <c r="AD195" s="13"/>
      <c r="AE195" s="13"/>
      <c r="AF195" s="13"/>
      <c r="AG195" s="13"/>
      <c r="AH195" s="15"/>
      <c r="AI195" s="15"/>
      <c r="AK195" s="8"/>
      <c r="AL195" s="8"/>
    </row>
    <row r="196" spans="2:38" ht="45" customHeight="1" x14ac:dyDescent="0.2">
      <c r="B196" s="170"/>
      <c r="C196" s="176" t="s">
        <v>152</v>
      </c>
      <c r="D196" s="196" t="s">
        <v>505</v>
      </c>
      <c r="E196" s="197"/>
      <c r="F196" s="197"/>
      <c r="G196" s="197"/>
      <c r="H196" s="197"/>
      <c r="I196" s="197"/>
      <c r="J196" s="197"/>
      <c r="K196" s="197"/>
      <c r="L196" s="197"/>
      <c r="M196" s="197"/>
      <c r="N196" s="197"/>
      <c r="O196" s="197"/>
      <c r="P196" s="197"/>
      <c r="Q196" s="197"/>
      <c r="R196" s="198"/>
      <c r="S196" s="171"/>
      <c r="T196" s="171"/>
      <c r="U196" s="13"/>
      <c r="V196" s="13"/>
      <c r="W196" s="13"/>
      <c r="X196" s="13"/>
      <c r="Y196" s="13"/>
      <c r="Z196" s="13"/>
      <c r="AA196" s="13"/>
      <c r="AB196" s="13"/>
      <c r="AC196" s="13"/>
      <c r="AD196" s="13"/>
      <c r="AE196" s="13"/>
      <c r="AF196" s="13"/>
      <c r="AG196" s="13"/>
      <c r="AH196" s="15"/>
      <c r="AK196" s="8"/>
      <c r="AL196" s="8"/>
    </row>
    <row r="197" spans="2:38" ht="45" customHeight="1" thickBot="1" x14ac:dyDescent="0.25">
      <c r="B197" s="170"/>
      <c r="C197" s="177" t="s">
        <v>178</v>
      </c>
      <c r="D197" s="199" t="s">
        <v>506</v>
      </c>
      <c r="E197" s="200"/>
      <c r="F197" s="200"/>
      <c r="G197" s="200"/>
      <c r="H197" s="200"/>
      <c r="I197" s="200"/>
      <c r="J197" s="200"/>
      <c r="K197" s="200"/>
      <c r="L197" s="200"/>
      <c r="M197" s="200"/>
      <c r="N197" s="200"/>
      <c r="O197" s="200"/>
      <c r="P197" s="200"/>
      <c r="Q197" s="200"/>
      <c r="R197" s="201"/>
      <c r="S197" s="171"/>
      <c r="T197" s="171"/>
      <c r="U197" s="13"/>
      <c r="V197" s="13"/>
      <c r="W197" s="13"/>
      <c r="X197" s="13"/>
      <c r="Y197" s="13"/>
      <c r="Z197" s="13"/>
      <c r="AA197" s="13"/>
      <c r="AB197" s="13"/>
      <c r="AC197" s="13"/>
      <c r="AD197" s="13"/>
      <c r="AE197" s="13"/>
      <c r="AF197" s="13"/>
      <c r="AG197" s="13"/>
      <c r="AH197" s="15"/>
      <c r="AK197" s="8"/>
      <c r="AL197" s="8"/>
    </row>
    <row r="198" spans="2:38" ht="14.25" customHeight="1" thickBot="1" x14ac:dyDescent="0.25">
      <c r="B198" s="170"/>
      <c r="C198" s="165"/>
      <c r="D198" s="165"/>
      <c r="E198" s="166"/>
      <c r="F198" s="41"/>
      <c r="G198" s="167"/>
      <c r="H198" s="168"/>
      <c r="I198" s="168"/>
      <c r="J198" s="168"/>
      <c r="K198" s="168"/>
      <c r="L198" s="168"/>
      <c r="M198" s="13"/>
      <c r="N198" s="13"/>
      <c r="O198" s="13"/>
      <c r="P198" s="13"/>
      <c r="Q198" s="13"/>
      <c r="R198" s="13"/>
      <c r="S198" s="40"/>
      <c r="T198" s="40"/>
      <c r="U198" s="13"/>
      <c r="V198" s="13"/>
      <c r="W198" s="13"/>
      <c r="X198" s="13"/>
      <c r="Y198" s="13"/>
      <c r="Z198" s="13"/>
      <c r="AA198" s="13"/>
      <c r="AB198" s="13"/>
      <c r="AC198" s="13"/>
      <c r="AD198" s="13"/>
      <c r="AE198" s="13"/>
      <c r="AF198" s="13"/>
      <c r="AG198" s="13"/>
      <c r="AH198" s="15"/>
      <c r="AK198" s="8"/>
      <c r="AL198" s="8"/>
    </row>
    <row r="199" spans="2:38" ht="15" customHeight="1" x14ac:dyDescent="0.2">
      <c r="B199" s="178" t="s">
        <v>507</v>
      </c>
      <c r="C199" s="202" t="s">
        <v>508</v>
      </c>
      <c r="D199" s="203"/>
      <c r="E199" s="203"/>
      <c r="F199" s="203"/>
      <c r="G199" s="203"/>
      <c r="H199" s="203"/>
      <c r="I199" s="203"/>
      <c r="J199" s="203"/>
      <c r="K199" s="203"/>
      <c r="L199" s="203"/>
      <c r="M199" s="203"/>
      <c r="N199" s="203"/>
      <c r="O199" s="203"/>
      <c r="P199" s="203"/>
      <c r="Q199" s="203"/>
      <c r="R199" s="204"/>
      <c r="S199" s="179"/>
      <c r="T199" s="179"/>
      <c r="U199" s="13"/>
      <c r="V199" s="13"/>
      <c r="W199" s="13"/>
      <c r="X199" s="13"/>
      <c r="Y199" s="13"/>
      <c r="Z199" s="13"/>
      <c r="AA199" s="13"/>
      <c r="AB199" s="13"/>
      <c r="AC199" s="13"/>
      <c r="AD199" s="13"/>
      <c r="AE199" s="13"/>
      <c r="AF199" s="13"/>
      <c r="AG199" s="13"/>
      <c r="AH199" s="15"/>
      <c r="AK199" s="8"/>
      <c r="AL199" s="8"/>
    </row>
    <row r="200" spans="2:38" ht="15" customHeight="1" x14ac:dyDescent="0.25">
      <c r="B200" s="180" t="s">
        <v>509</v>
      </c>
      <c r="C200" s="181"/>
      <c r="D200" s="181"/>
      <c r="E200" s="181"/>
      <c r="F200" s="181"/>
      <c r="G200" s="181"/>
      <c r="H200" s="181"/>
      <c r="I200" s="181"/>
      <c r="J200" s="181"/>
      <c r="K200" s="181"/>
      <c r="L200" s="181"/>
      <c r="M200" s="181"/>
      <c r="N200" s="181"/>
      <c r="O200" s="181"/>
      <c r="P200" s="181"/>
      <c r="Q200" s="181"/>
      <c r="R200" s="182"/>
      <c r="S200" s="179"/>
      <c r="T200" s="179"/>
      <c r="U200" s="13"/>
      <c r="V200" s="13"/>
      <c r="W200" s="13"/>
      <c r="X200" s="13"/>
      <c r="Y200" s="13"/>
      <c r="Z200" s="13"/>
      <c r="AA200" s="13"/>
      <c r="AB200" s="13"/>
      <c r="AC200" s="13"/>
      <c r="AD200" s="13"/>
      <c r="AE200" s="13"/>
      <c r="AF200" s="13"/>
      <c r="AG200" s="13"/>
      <c r="AH200" s="15"/>
      <c r="AK200" s="8"/>
      <c r="AL200" s="8"/>
    </row>
    <row r="201" spans="2:38" ht="15" customHeight="1" x14ac:dyDescent="0.2">
      <c r="B201" s="183">
        <v>1</v>
      </c>
      <c r="C201" s="190" t="s">
        <v>510</v>
      </c>
      <c r="D201" s="191"/>
      <c r="E201" s="191"/>
      <c r="F201" s="191"/>
      <c r="G201" s="191"/>
      <c r="H201" s="191"/>
      <c r="I201" s="191"/>
      <c r="J201" s="191"/>
      <c r="K201" s="191"/>
      <c r="L201" s="191"/>
      <c r="M201" s="191"/>
      <c r="N201" s="191"/>
      <c r="O201" s="191"/>
      <c r="P201" s="191"/>
      <c r="Q201" s="191"/>
      <c r="R201" s="192"/>
      <c r="S201" s="184"/>
      <c r="T201" s="184"/>
      <c r="U201" s="13"/>
      <c r="V201" s="13"/>
      <c r="W201" s="13"/>
      <c r="X201" s="13"/>
      <c r="Y201" s="13"/>
      <c r="Z201" s="13"/>
      <c r="AA201" s="13"/>
      <c r="AB201" s="13"/>
      <c r="AC201" s="13"/>
      <c r="AD201" s="13"/>
      <c r="AE201" s="13"/>
      <c r="AF201" s="13"/>
      <c r="AG201" s="13"/>
      <c r="AH201" s="15"/>
      <c r="AK201" s="8"/>
      <c r="AL201" s="8"/>
    </row>
    <row r="202" spans="2:38" ht="15" customHeight="1" x14ac:dyDescent="0.2">
      <c r="B202" s="183">
        <v>2</v>
      </c>
      <c r="C202" s="190" t="s">
        <v>511</v>
      </c>
      <c r="D202" s="191"/>
      <c r="E202" s="191"/>
      <c r="F202" s="191"/>
      <c r="G202" s="191"/>
      <c r="H202" s="191"/>
      <c r="I202" s="191"/>
      <c r="J202" s="191"/>
      <c r="K202" s="191"/>
      <c r="L202" s="191"/>
      <c r="M202" s="191"/>
      <c r="N202" s="191"/>
      <c r="O202" s="191"/>
      <c r="P202" s="191"/>
      <c r="Q202" s="191"/>
      <c r="R202" s="192"/>
      <c r="S202" s="184"/>
      <c r="T202" s="184"/>
      <c r="U202" s="13"/>
      <c r="V202" s="13"/>
      <c r="W202" s="13"/>
      <c r="X202" s="13"/>
      <c r="Y202" s="13"/>
      <c r="Z202" s="13"/>
      <c r="AA202" s="13"/>
      <c r="AB202" s="13"/>
      <c r="AC202" s="13"/>
      <c r="AD202" s="13"/>
      <c r="AE202" s="13"/>
      <c r="AF202" s="13"/>
      <c r="AG202" s="13"/>
      <c r="AH202" s="15"/>
      <c r="AK202" s="8"/>
      <c r="AL202" s="8"/>
    </row>
    <row r="203" spans="2:38" ht="15" customHeight="1" x14ac:dyDescent="0.2">
      <c r="B203" s="183">
        <v>3</v>
      </c>
      <c r="C203" s="190" t="s">
        <v>512</v>
      </c>
      <c r="D203" s="191"/>
      <c r="E203" s="191"/>
      <c r="F203" s="191"/>
      <c r="G203" s="191"/>
      <c r="H203" s="191"/>
      <c r="I203" s="191"/>
      <c r="J203" s="191"/>
      <c r="K203" s="191"/>
      <c r="L203" s="191"/>
      <c r="M203" s="191"/>
      <c r="N203" s="191"/>
      <c r="O203" s="191"/>
      <c r="P203" s="191"/>
      <c r="Q203" s="191"/>
      <c r="R203" s="192"/>
      <c r="S203" s="184"/>
      <c r="T203" s="184"/>
      <c r="U203" s="13"/>
      <c r="V203" s="13"/>
      <c r="W203" s="13"/>
      <c r="X203" s="13"/>
      <c r="Y203" s="13"/>
      <c r="Z203" s="13"/>
      <c r="AA203" s="13"/>
      <c r="AB203" s="13"/>
      <c r="AC203" s="13"/>
      <c r="AD203" s="13"/>
      <c r="AE203" s="13"/>
      <c r="AF203" s="13"/>
      <c r="AG203" s="13"/>
      <c r="AH203" s="15"/>
      <c r="AK203" s="8"/>
      <c r="AL203" s="8"/>
    </row>
    <row r="204" spans="2:38" ht="15" customHeight="1" x14ac:dyDescent="0.2">
      <c r="B204" s="183">
        <v>4</v>
      </c>
      <c r="C204" s="190" t="s">
        <v>513</v>
      </c>
      <c r="D204" s="191"/>
      <c r="E204" s="191"/>
      <c r="F204" s="191"/>
      <c r="G204" s="191"/>
      <c r="H204" s="191"/>
      <c r="I204" s="191"/>
      <c r="J204" s="191"/>
      <c r="K204" s="191"/>
      <c r="L204" s="191"/>
      <c r="M204" s="191"/>
      <c r="N204" s="191"/>
      <c r="O204" s="191"/>
      <c r="P204" s="191"/>
      <c r="Q204" s="191"/>
      <c r="R204" s="192"/>
      <c r="S204" s="184"/>
      <c r="T204" s="184"/>
      <c r="U204" s="13"/>
      <c r="V204" s="13"/>
      <c r="W204" s="13"/>
      <c r="X204" s="13"/>
      <c r="Y204" s="13"/>
      <c r="Z204" s="13"/>
      <c r="AA204" s="13"/>
      <c r="AB204" s="13"/>
      <c r="AC204" s="13"/>
      <c r="AD204" s="13"/>
      <c r="AE204" s="13"/>
      <c r="AF204" s="13"/>
      <c r="AG204" s="13"/>
      <c r="AH204" s="15"/>
      <c r="AK204" s="8"/>
      <c r="AL204" s="8"/>
    </row>
    <row r="205" spans="2:38" ht="15" customHeight="1" x14ac:dyDescent="0.2">
      <c r="B205" s="183">
        <v>5</v>
      </c>
      <c r="C205" s="190" t="s">
        <v>514</v>
      </c>
      <c r="D205" s="191"/>
      <c r="E205" s="191"/>
      <c r="F205" s="191"/>
      <c r="G205" s="191"/>
      <c r="H205" s="191"/>
      <c r="I205" s="191"/>
      <c r="J205" s="191"/>
      <c r="K205" s="191"/>
      <c r="L205" s="191"/>
      <c r="M205" s="191"/>
      <c r="N205" s="191"/>
      <c r="O205" s="191"/>
      <c r="P205" s="191"/>
      <c r="Q205" s="191"/>
      <c r="R205" s="192"/>
      <c r="S205" s="184"/>
      <c r="T205" s="184"/>
      <c r="U205" s="13"/>
      <c r="V205" s="13"/>
      <c r="W205" s="13"/>
      <c r="X205" s="13"/>
      <c r="Y205" s="13"/>
      <c r="Z205" s="13"/>
      <c r="AA205" s="13"/>
      <c r="AB205" s="13"/>
      <c r="AC205" s="13"/>
      <c r="AD205" s="13"/>
      <c r="AE205" s="13"/>
      <c r="AF205" s="13"/>
      <c r="AG205" s="13"/>
      <c r="AH205" s="15"/>
      <c r="AK205" s="8"/>
      <c r="AL205" s="8"/>
    </row>
    <row r="206" spans="2:38" ht="15" customHeight="1" x14ac:dyDescent="0.2">
      <c r="B206" s="183">
        <v>6</v>
      </c>
      <c r="C206" s="190" t="s">
        <v>515</v>
      </c>
      <c r="D206" s="191"/>
      <c r="E206" s="191"/>
      <c r="F206" s="191"/>
      <c r="G206" s="191"/>
      <c r="H206" s="191"/>
      <c r="I206" s="191"/>
      <c r="J206" s="191"/>
      <c r="K206" s="191"/>
      <c r="L206" s="191"/>
      <c r="M206" s="191"/>
      <c r="N206" s="191"/>
      <c r="O206" s="191"/>
      <c r="P206" s="191"/>
      <c r="Q206" s="191"/>
      <c r="R206" s="192"/>
      <c r="S206" s="184"/>
      <c r="T206" s="184"/>
      <c r="U206" s="13"/>
      <c r="V206" s="13"/>
      <c r="W206" s="13"/>
      <c r="X206" s="13"/>
      <c r="Y206" s="13"/>
      <c r="Z206" s="13"/>
      <c r="AA206" s="13"/>
      <c r="AB206" s="13"/>
      <c r="AC206" s="13"/>
      <c r="AD206" s="13"/>
      <c r="AE206" s="13"/>
      <c r="AF206" s="13"/>
      <c r="AG206" s="13"/>
      <c r="AH206" s="15"/>
      <c r="AK206" s="8"/>
      <c r="AL206" s="8"/>
    </row>
    <row r="207" spans="2:38" ht="15" customHeight="1" x14ac:dyDescent="0.2">
      <c r="B207" s="183">
        <v>7</v>
      </c>
      <c r="C207" s="190" t="s">
        <v>516</v>
      </c>
      <c r="D207" s="191"/>
      <c r="E207" s="191"/>
      <c r="F207" s="191"/>
      <c r="G207" s="191"/>
      <c r="H207" s="191"/>
      <c r="I207" s="191"/>
      <c r="J207" s="191"/>
      <c r="K207" s="191"/>
      <c r="L207" s="191"/>
      <c r="M207" s="191"/>
      <c r="N207" s="191"/>
      <c r="O207" s="191"/>
      <c r="P207" s="191"/>
      <c r="Q207" s="191"/>
      <c r="R207" s="192"/>
      <c r="S207" s="184"/>
      <c r="T207" s="184"/>
      <c r="U207" s="13"/>
      <c r="V207" s="13"/>
      <c r="W207" s="13"/>
      <c r="X207" s="13"/>
      <c r="Y207" s="13"/>
      <c r="Z207" s="13"/>
      <c r="AA207" s="13"/>
      <c r="AB207" s="13"/>
      <c r="AC207" s="13"/>
      <c r="AD207" s="13"/>
      <c r="AE207" s="13"/>
      <c r="AF207" s="13"/>
      <c r="AG207" s="13"/>
      <c r="AH207" s="15"/>
      <c r="AK207" s="8"/>
      <c r="AL207" s="8"/>
    </row>
    <row r="208" spans="2:38" ht="15" customHeight="1" x14ac:dyDescent="0.2">
      <c r="B208" s="183">
        <v>8</v>
      </c>
      <c r="C208" s="190" t="s">
        <v>517</v>
      </c>
      <c r="D208" s="191"/>
      <c r="E208" s="191"/>
      <c r="F208" s="191"/>
      <c r="G208" s="191"/>
      <c r="H208" s="191"/>
      <c r="I208" s="191"/>
      <c r="J208" s="191"/>
      <c r="K208" s="191"/>
      <c r="L208" s="191"/>
      <c r="M208" s="191"/>
      <c r="N208" s="191"/>
      <c r="O208" s="191"/>
      <c r="P208" s="191"/>
      <c r="Q208" s="191"/>
      <c r="R208" s="192"/>
      <c r="S208" s="184"/>
      <c r="T208" s="184"/>
      <c r="U208" s="13"/>
      <c r="V208" s="13"/>
      <c r="W208" s="13"/>
      <c r="X208" s="13"/>
      <c r="Y208" s="13"/>
      <c r="Z208" s="13"/>
      <c r="AA208" s="13"/>
      <c r="AB208" s="13"/>
      <c r="AC208" s="13"/>
      <c r="AD208" s="13"/>
      <c r="AE208" s="13"/>
      <c r="AF208" s="13"/>
      <c r="AG208" s="13"/>
      <c r="AH208" s="15"/>
      <c r="AK208" s="8"/>
      <c r="AL208" s="8"/>
    </row>
    <row r="209" spans="2:38" ht="15" customHeight="1" x14ac:dyDescent="0.2">
      <c r="B209" s="185" t="s">
        <v>518</v>
      </c>
      <c r="C209" s="186"/>
      <c r="D209" s="186"/>
      <c r="E209" s="186"/>
      <c r="F209" s="186"/>
      <c r="G209" s="186"/>
      <c r="H209" s="186"/>
      <c r="I209" s="186"/>
      <c r="J209" s="186"/>
      <c r="K209" s="186"/>
      <c r="L209" s="186"/>
      <c r="M209" s="186"/>
      <c r="N209" s="186"/>
      <c r="O209" s="186"/>
      <c r="P209" s="186"/>
      <c r="Q209" s="186"/>
      <c r="R209" s="187"/>
      <c r="S209" s="184"/>
      <c r="T209" s="184"/>
      <c r="U209" s="13"/>
      <c r="V209" s="13"/>
      <c r="W209" s="13"/>
      <c r="X209" s="13"/>
      <c r="Y209" s="13"/>
      <c r="Z209" s="13"/>
      <c r="AA209" s="13"/>
      <c r="AB209" s="13"/>
      <c r="AC209" s="13"/>
      <c r="AD209" s="13"/>
      <c r="AE209" s="13"/>
      <c r="AF209" s="13"/>
      <c r="AG209" s="13"/>
      <c r="AH209" s="15"/>
      <c r="AK209" s="8"/>
      <c r="AL209" s="8"/>
    </row>
    <row r="210" spans="2:38" ht="15" customHeight="1" x14ac:dyDescent="0.2">
      <c r="B210" s="183">
        <v>9</v>
      </c>
      <c r="C210" s="190" t="s">
        <v>519</v>
      </c>
      <c r="D210" s="191"/>
      <c r="E210" s="191"/>
      <c r="F210" s="191"/>
      <c r="G210" s="191"/>
      <c r="H210" s="191"/>
      <c r="I210" s="191"/>
      <c r="J210" s="191"/>
      <c r="K210" s="191"/>
      <c r="L210" s="191"/>
      <c r="M210" s="191"/>
      <c r="N210" s="191"/>
      <c r="O210" s="191"/>
      <c r="P210" s="191"/>
      <c r="Q210" s="191"/>
      <c r="R210" s="192"/>
      <c r="S210" s="184"/>
      <c r="T210" s="184"/>
      <c r="U210" s="13"/>
      <c r="V210" s="13"/>
      <c r="W210" s="13"/>
      <c r="X210" s="13"/>
      <c r="Y210" s="13"/>
      <c r="Z210" s="13"/>
      <c r="AA210" s="13"/>
      <c r="AB210" s="13"/>
      <c r="AC210" s="13"/>
      <c r="AD210" s="13"/>
      <c r="AE210" s="13"/>
      <c r="AF210" s="13"/>
      <c r="AG210" s="13"/>
      <c r="AH210" s="15"/>
      <c r="AK210" s="8"/>
      <c r="AL210" s="8"/>
    </row>
    <row r="211" spans="2:38" ht="15" customHeight="1" x14ac:dyDescent="0.2">
      <c r="B211" s="183">
        <v>10</v>
      </c>
      <c r="C211" s="190" t="s">
        <v>520</v>
      </c>
      <c r="D211" s="191"/>
      <c r="E211" s="191"/>
      <c r="F211" s="191"/>
      <c r="G211" s="191"/>
      <c r="H211" s="191"/>
      <c r="I211" s="191"/>
      <c r="J211" s="191"/>
      <c r="K211" s="191"/>
      <c r="L211" s="191"/>
      <c r="M211" s="191"/>
      <c r="N211" s="191"/>
      <c r="O211" s="191"/>
      <c r="P211" s="191"/>
      <c r="Q211" s="191"/>
      <c r="R211" s="192"/>
      <c r="S211" s="184"/>
      <c r="T211" s="184"/>
      <c r="U211" s="13"/>
      <c r="V211" s="13"/>
      <c r="W211" s="13"/>
      <c r="X211" s="13"/>
      <c r="Y211" s="13"/>
      <c r="Z211" s="13"/>
      <c r="AA211" s="13"/>
      <c r="AB211" s="13"/>
      <c r="AC211" s="13"/>
      <c r="AD211" s="13"/>
      <c r="AE211" s="13"/>
      <c r="AF211" s="13"/>
      <c r="AG211" s="13"/>
      <c r="AH211" s="15"/>
      <c r="AK211" s="8"/>
      <c r="AL211" s="8"/>
    </row>
    <row r="212" spans="2:38" ht="15" customHeight="1" x14ac:dyDescent="0.2">
      <c r="B212" s="183">
        <v>11</v>
      </c>
      <c r="C212" s="190" t="s">
        <v>521</v>
      </c>
      <c r="D212" s="191"/>
      <c r="E212" s="191"/>
      <c r="F212" s="191"/>
      <c r="G212" s="191"/>
      <c r="H212" s="191"/>
      <c r="I212" s="191"/>
      <c r="J212" s="191"/>
      <c r="K212" s="191"/>
      <c r="L212" s="191"/>
      <c r="M212" s="191"/>
      <c r="N212" s="191"/>
      <c r="O212" s="191"/>
      <c r="P212" s="191"/>
      <c r="Q212" s="191"/>
      <c r="R212" s="192"/>
      <c r="S212" s="184"/>
      <c r="T212" s="184"/>
      <c r="U212" s="13"/>
      <c r="V212" s="13"/>
      <c r="W212" s="13"/>
      <c r="X212" s="13"/>
      <c r="Y212" s="13"/>
      <c r="Z212" s="13"/>
      <c r="AA212" s="13"/>
      <c r="AB212" s="13"/>
      <c r="AC212" s="13"/>
      <c r="AD212" s="13"/>
      <c r="AE212" s="13"/>
      <c r="AF212" s="13"/>
      <c r="AG212" s="13"/>
      <c r="AH212" s="15"/>
      <c r="AK212" s="8"/>
      <c r="AL212" s="8"/>
    </row>
    <row r="213" spans="2:38" ht="15" customHeight="1" x14ac:dyDescent="0.2">
      <c r="B213" s="183">
        <v>12</v>
      </c>
      <c r="C213" s="190" t="s">
        <v>522</v>
      </c>
      <c r="D213" s="191"/>
      <c r="E213" s="191"/>
      <c r="F213" s="191"/>
      <c r="G213" s="191"/>
      <c r="H213" s="191"/>
      <c r="I213" s="191"/>
      <c r="J213" s="191"/>
      <c r="K213" s="191"/>
      <c r="L213" s="191"/>
      <c r="M213" s="191"/>
      <c r="N213" s="191"/>
      <c r="O213" s="191"/>
      <c r="P213" s="191"/>
      <c r="Q213" s="191"/>
      <c r="R213" s="192"/>
      <c r="S213" s="184"/>
      <c r="T213" s="184"/>
      <c r="U213" s="13"/>
      <c r="V213" s="13"/>
      <c r="W213" s="13"/>
      <c r="X213" s="13"/>
      <c r="Y213" s="13"/>
      <c r="Z213" s="13"/>
      <c r="AA213" s="13"/>
      <c r="AB213" s="13"/>
      <c r="AC213" s="13"/>
      <c r="AD213" s="13"/>
      <c r="AE213" s="13"/>
      <c r="AF213" s="13"/>
      <c r="AG213" s="13"/>
      <c r="AH213" s="15"/>
      <c r="AK213" s="8"/>
      <c r="AL213" s="8"/>
    </row>
    <row r="214" spans="2:38" ht="15" customHeight="1" x14ac:dyDescent="0.2">
      <c r="B214" s="183">
        <v>13</v>
      </c>
      <c r="C214" s="190" t="s">
        <v>523</v>
      </c>
      <c r="D214" s="191"/>
      <c r="E214" s="191"/>
      <c r="F214" s="191"/>
      <c r="G214" s="191"/>
      <c r="H214" s="191"/>
      <c r="I214" s="191"/>
      <c r="J214" s="191"/>
      <c r="K214" s="191"/>
      <c r="L214" s="191"/>
      <c r="M214" s="191"/>
      <c r="N214" s="191"/>
      <c r="O214" s="191"/>
      <c r="P214" s="191"/>
      <c r="Q214" s="191"/>
      <c r="R214" s="192"/>
      <c r="S214" s="184"/>
      <c r="T214" s="184"/>
      <c r="U214" s="13"/>
      <c r="V214" s="13"/>
      <c r="W214" s="13"/>
      <c r="X214" s="13"/>
      <c r="Y214" s="13"/>
      <c r="Z214" s="13"/>
      <c r="AA214" s="13"/>
      <c r="AB214" s="13"/>
      <c r="AC214" s="13"/>
      <c r="AD214" s="13"/>
      <c r="AE214" s="13"/>
      <c r="AF214" s="13"/>
      <c r="AG214" s="13"/>
      <c r="AH214" s="15"/>
      <c r="AK214" s="8"/>
      <c r="AL214" s="8"/>
    </row>
    <row r="215" spans="2:38" ht="15" customHeight="1" x14ac:dyDescent="0.2">
      <c r="B215" s="183">
        <v>14</v>
      </c>
      <c r="C215" s="190" t="s">
        <v>524</v>
      </c>
      <c r="D215" s="191"/>
      <c r="E215" s="191"/>
      <c r="F215" s="191"/>
      <c r="G215" s="191"/>
      <c r="H215" s="191"/>
      <c r="I215" s="191"/>
      <c r="J215" s="191"/>
      <c r="K215" s="191"/>
      <c r="L215" s="191"/>
      <c r="M215" s="191"/>
      <c r="N215" s="191"/>
      <c r="O215" s="191"/>
      <c r="P215" s="191"/>
      <c r="Q215" s="191"/>
      <c r="R215" s="192"/>
      <c r="S215" s="184"/>
      <c r="T215" s="184"/>
      <c r="U215" s="13"/>
      <c r="V215" s="13"/>
      <c r="W215" s="13"/>
      <c r="X215" s="13"/>
      <c r="Y215" s="13"/>
      <c r="Z215" s="13"/>
      <c r="AA215" s="13"/>
      <c r="AB215" s="13"/>
      <c r="AC215" s="13"/>
      <c r="AD215" s="13"/>
      <c r="AE215" s="13"/>
      <c r="AF215" s="13"/>
      <c r="AG215" s="13"/>
      <c r="AH215" s="15"/>
      <c r="AK215" s="8"/>
      <c r="AL215" s="8"/>
    </row>
    <row r="216" spans="2:38" ht="15" customHeight="1" x14ac:dyDescent="0.2">
      <c r="B216" s="183">
        <v>15</v>
      </c>
      <c r="C216" s="190" t="s">
        <v>525</v>
      </c>
      <c r="D216" s="191"/>
      <c r="E216" s="191"/>
      <c r="F216" s="191"/>
      <c r="G216" s="191"/>
      <c r="H216" s="191"/>
      <c r="I216" s="191"/>
      <c r="J216" s="191"/>
      <c r="K216" s="191"/>
      <c r="L216" s="191"/>
      <c r="M216" s="191"/>
      <c r="N216" s="191"/>
      <c r="O216" s="191"/>
      <c r="P216" s="191"/>
      <c r="Q216" s="191"/>
      <c r="R216" s="192"/>
      <c r="S216" s="184"/>
      <c r="T216" s="184"/>
      <c r="U216" s="13"/>
      <c r="V216" s="13"/>
      <c r="W216" s="13"/>
      <c r="X216" s="13"/>
      <c r="Y216" s="13"/>
      <c r="Z216" s="13"/>
      <c r="AA216" s="13"/>
      <c r="AB216" s="13"/>
      <c r="AC216" s="13"/>
      <c r="AD216" s="13"/>
      <c r="AE216" s="13"/>
      <c r="AF216" s="13"/>
      <c r="AG216" s="13"/>
      <c r="AH216" s="15"/>
      <c r="AK216" s="8"/>
      <c r="AL216" s="8"/>
    </row>
    <row r="217" spans="2:38" ht="15" customHeight="1" x14ac:dyDescent="0.2">
      <c r="B217" s="185" t="s">
        <v>526</v>
      </c>
      <c r="C217" s="186"/>
      <c r="D217" s="186"/>
      <c r="E217" s="186"/>
      <c r="F217" s="186"/>
      <c r="G217" s="186"/>
      <c r="H217" s="186"/>
      <c r="I217" s="186"/>
      <c r="J217" s="186"/>
      <c r="K217" s="186"/>
      <c r="L217" s="186"/>
      <c r="M217" s="186"/>
      <c r="N217" s="186"/>
      <c r="O217" s="186"/>
      <c r="P217" s="186"/>
      <c r="Q217" s="186"/>
      <c r="R217" s="187"/>
      <c r="S217" s="184"/>
      <c r="T217" s="184"/>
      <c r="U217" s="13"/>
      <c r="V217" s="13"/>
      <c r="W217" s="13"/>
      <c r="X217" s="13"/>
      <c r="Y217" s="13"/>
      <c r="Z217" s="13"/>
      <c r="AA217" s="13"/>
      <c r="AB217" s="13"/>
      <c r="AC217" s="13"/>
      <c r="AD217" s="13"/>
      <c r="AE217" s="13"/>
      <c r="AF217" s="13"/>
      <c r="AG217" s="13"/>
      <c r="AH217" s="15"/>
      <c r="AK217" s="8"/>
      <c r="AL217" s="8"/>
    </row>
    <row r="218" spans="2:38" ht="15" customHeight="1" x14ac:dyDescent="0.2">
      <c r="B218" s="183">
        <v>16</v>
      </c>
      <c r="C218" s="190" t="s">
        <v>527</v>
      </c>
      <c r="D218" s="191"/>
      <c r="E218" s="191"/>
      <c r="F218" s="191"/>
      <c r="G218" s="191"/>
      <c r="H218" s="191"/>
      <c r="I218" s="191"/>
      <c r="J218" s="191"/>
      <c r="K218" s="191"/>
      <c r="L218" s="191"/>
      <c r="M218" s="191"/>
      <c r="N218" s="191"/>
      <c r="O218" s="191"/>
      <c r="P218" s="191"/>
      <c r="Q218" s="191"/>
      <c r="R218" s="192"/>
      <c r="S218" s="184"/>
      <c r="T218" s="184"/>
      <c r="U218" s="13"/>
      <c r="V218" s="13"/>
      <c r="W218" s="13"/>
      <c r="X218" s="13"/>
      <c r="Y218" s="13"/>
      <c r="Z218" s="13"/>
      <c r="AA218" s="13"/>
      <c r="AB218" s="13"/>
      <c r="AC218" s="13"/>
      <c r="AD218" s="13"/>
      <c r="AE218" s="13"/>
      <c r="AF218" s="13"/>
      <c r="AG218" s="13"/>
      <c r="AH218" s="15"/>
      <c r="AK218" s="8"/>
      <c r="AL218" s="8"/>
    </row>
    <row r="219" spans="2:38" ht="15" customHeight="1" x14ac:dyDescent="0.2">
      <c r="B219" s="183">
        <v>17</v>
      </c>
      <c r="C219" s="190" t="s">
        <v>528</v>
      </c>
      <c r="D219" s="191"/>
      <c r="E219" s="191"/>
      <c r="F219" s="191"/>
      <c r="G219" s="191"/>
      <c r="H219" s="191"/>
      <c r="I219" s="191"/>
      <c r="J219" s="191"/>
      <c r="K219" s="191"/>
      <c r="L219" s="191"/>
      <c r="M219" s="191"/>
      <c r="N219" s="191"/>
      <c r="O219" s="191"/>
      <c r="P219" s="191"/>
      <c r="Q219" s="191"/>
      <c r="R219" s="192"/>
      <c r="S219" s="184"/>
      <c r="T219" s="184"/>
      <c r="U219" s="13"/>
      <c r="V219" s="13"/>
      <c r="W219" s="13"/>
      <c r="X219" s="13"/>
      <c r="Y219" s="13"/>
      <c r="Z219" s="13"/>
      <c r="AA219" s="13"/>
      <c r="AB219" s="13"/>
      <c r="AC219" s="13"/>
      <c r="AD219" s="13"/>
      <c r="AE219" s="13"/>
      <c r="AF219" s="13"/>
      <c r="AG219" s="13"/>
      <c r="AH219" s="15"/>
      <c r="AK219" s="8"/>
      <c r="AL219" s="8"/>
    </row>
    <row r="220" spans="2:38" ht="30" customHeight="1" x14ac:dyDescent="0.2">
      <c r="B220" s="183">
        <v>18</v>
      </c>
      <c r="C220" s="190" t="s">
        <v>529</v>
      </c>
      <c r="D220" s="191"/>
      <c r="E220" s="191"/>
      <c r="F220" s="191"/>
      <c r="G220" s="191"/>
      <c r="H220" s="191"/>
      <c r="I220" s="191"/>
      <c r="J220" s="191"/>
      <c r="K220" s="191"/>
      <c r="L220" s="191"/>
      <c r="M220" s="191"/>
      <c r="N220" s="191"/>
      <c r="O220" s="191"/>
      <c r="P220" s="191"/>
      <c r="Q220" s="191"/>
      <c r="R220" s="192"/>
      <c r="S220" s="184"/>
      <c r="T220" s="184"/>
      <c r="U220" s="13"/>
      <c r="V220" s="13"/>
      <c r="W220" s="13"/>
      <c r="X220" s="13"/>
      <c r="Y220" s="13"/>
      <c r="Z220" s="13"/>
      <c r="AA220" s="13"/>
      <c r="AB220" s="13"/>
      <c r="AC220" s="13"/>
      <c r="AD220" s="13"/>
      <c r="AE220" s="13"/>
      <c r="AF220" s="13"/>
      <c r="AG220" s="13"/>
      <c r="AH220" s="15"/>
      <c r="AK220" s="8"/>
      <c r="AL220" s="8"/>
    </row>
    <row r="221" spans="2:38" ht="30" customHeight="1" x14ac:dyDescent="0.2">
      <c r="B221" s="183">
        <v>19</v>
      </c>
      <c r="C221" s="190" t="s">
        <v>530</v>
      </c>
      <c r="D221" s="191"/>
      <c r="E221" s="191"/>
      <c r="F221" s="191"/>
      <c r="G221" s="191"/>
      <c r="H221" s="191"/>
      <c r="I221" s="191"/>
      <c r="J221" s="191"/>
      <c r="K221" s="191"/>
      <c r="L221" s="191"/>
      <c r="M221" s="191"/>
      <c r="N221" s="191"/>
      <c r="O221" s="191"/>
      <c r="P221" s="191"/>
      <c r="Q221" s="191"/>
      <c r="R221" s="192"/>
      <c r="S221" s="184"/>
      <c r="T221" s="184"/>
      <c r="U221" s="13"/>
      <c r="V221" s="13"/>
      <c r="W221" s="13"/>
      <c r="X221" s="13"/>
      <c r="Y221" s="13"/>
      <c r="Z221" s="13"/>
      <c r="AA221" s="13"/>
      <c r="AB221" s="13"/>
      <c r="AC221" s="13"/>
      <c r="AD221" s="13"/>
      <c r="AE221" s="13"/>
      <c r="AF221" s="13"/>
      <c r="AG221" s="13"/>
      <c r="AH221" s="15"/>
      <c r="AK221" s="8"/>
      <c r="AL221" s="8"/>
    </row>
    <row r="222" spans="2:38" ht="30" customHeight="1" x14ac:dyDescent="0.2">
      <c r="B222" s="183">
        <v>20</v>
      </c>
      <c r="C222" s="190" t="s">
        <v>531</v>
      </c>
      <c r="D222" s="191"/>
      <c r="E222" s="191"/>
      <c r="F222" s="191"/>
      <c r="G222" s="191"/>
      <c r="H222" s="191"/>
      <c r="I222" s="191"/>
      <c r="J222" s="191"/>
      <c r="K222" s="191"/>
      <c r="L222" s="191"/>
      <c r="M222" s="191"/>
      <c r="N222" s="191"/>
      <c r="O222" s="191"/>
      <c r="P222" s="191"/>
      <c r="Q222" s="191"/>
      <c r="R222" s="192"/>
      <c r="S222" s="184"/>
      <c r="T222" s="184"/>
      <c r="U222" s="13"/>
      <c r="V222" s="13"/>
      <c r="W222" s="13"/>
      <c r="X222" s="13"/>
      <c r="Y222" s="13"/>
      <c r="Z222" s="13"/>
      <c r="AA222" s="13"/>
      <c r="AB222" s="13"/>
      <c r="AC222" s="13"/>
      <c r="AD222" s="13"/>
      <c r="AE222" s="13"/>
      <c r="AF222" s="13"/>
      <c r="AG222" s="13"/>
      <c r="AH222" s="15"/>
      <c r="AK222" s="8"/>
      <c r="AL222" s="8"/>
    </row>
    <row r="223" spans="2:38" ht="15" customHeight="1" x14ac:dyDescent="0.2">
      <c r="B223" s="183">
        <v>21</v>
      </c>
      <c r="C223" s="190" t="s">
        <v>532</v>
      </c>
      <c r="D223" s="191"/>
      <c r="E223" s="191"/>
      <c r="F223" s="191"/>
      <c r="G223" s="191"/>
      <c r="H223" s="191"/>
      <c r="I223" s="191"/>
      <c r="J223" s="191"/>
      <c r="K223" s="191"/>
      <c r="L223" s="191"/>
      <c r="M223" s="191"/>
      <c r="N223" s="191"/>
      <c r="O223" s="191"/>
      <c r="P223" s="191"/>
      <c r="Q223" s="191"/>
      <c r="R223" s="192"/>
      <c r="S223" s="184"/>
      <c r="T223" s="184"/>
      <c r="U223" s="13"/>
      <c r="V223" s="13"/>
      <c r="W223" s="13"/>
      <c r="X223" s="13"/>
      <c r="Y223" s="13"/>
      <c r="Z223" s="13"/>
      <c r="AA223" s="13"/>
      <c r="AB223" s="13"/>
      <c r="AC223" s="13"/>
      <c r="AD223" s="13"/>
      <c r="AE223" s="13"/>
      <c r="AF223" s="13"/>
      <c r="AG223" s="13"/>
      <c r="AH223" s="15"/>
      <c r="AK223" s="8"/>
      <c r="AL223" s="8"/>
    </row>
    <row r="224" spans="2:38" ht="30" customHeight="1" x14ac:dyDescent="0.2">
      <c r="B224" s="183">
        <v>22</v>
      </c>
      <c r="C224" s="190" t="s">
        <v>533</v>
      </c>
      <c r="D224" s="191"/>
      <c r="E224" s="191"/>
      <c r="F224" s="191"/>
      <c r="G224" s="191"/>
      <c r="H224" s="191"/>
      <c r="I224" s="191"/>
      <c r="J224" s="191"/>
      <c r="K224" s="191"/>
      <c r="L224" s="191"/>
      <c r="M224" s="191"/>
      <c r="N224" s="191"/>
      <c r="O224" s="191"/>
      <c r="P224" s="191"/>
      <c r="Q224" s="191"/>
      <c r="R224" s="192"/>
      <c r="S224" s="184"/>
      <c r="T224" s="184"/>
      <c r="U224" s="13"/>
      <c r="V224" s="13"/>
      <c r="W224" s="13"/>
      <c r="X224" s="13"/>
      <c r="Y224" s="13"/>
      <c r="Z224" s="13"/>
      <c r="AA224" s="13"/>
      <c r="AB224" s="13"/>
      <c r="AC224" s="13"/>
      <c r="AD224" s="13"/>
      <c r="AE224" s="13"/>
      <c r="AF224" s="13"/>
      <c r="AG224" s="13"/>
      <c r="AH224" s="15"/>
      <c r="AK224" s="8"/>
      <c r="AL224" s="8"/>
    </row>
    <row r="225" spans="2:38" ht="30" customHeight="1" x14ac:dyDescent="0.2">
      <c r="B225" s="183">
        <v>23</v>
      </c>
      <c r="C225" s="190" t="s">
        <v>534</v>
      </c>
      <c r="D225" s="191"/>
      <c r="E225" s="191"/>
      <c r="F225" s="191"/>
      <c r="G225" s="191"/>
      <c r="H225" s="191"/>
      <c r="I225" s="191"/>
      <c r="J225" s="191"/>
      <c r="K225" s="191"/>
      <c r="L225" s="191"/>
      <c r="M225" s="191"/>
      <c r="N225" s="191"/>
      <c r="O225" s="191"/>
      <c r="P225" s="191"/>
      <c r="Q225" s="191"/>
      <c r="R225" s="192"/>
      <c r="S225" s="184"/>
      <c r="T225" s="184"/>
      <c r="U225" s="13"/>
      <c r="V225" s="13"/>
      <c r="W225" s="13"/>
      <c r="X225" s="13"/>
      <c r="Y225" s="13"/>
      <c r="Z225" s="13"/>
      <c r="AA225" s="13"/>
      <c r="AB225" s="13"/>
      <c r="AC225" s="13"/>
      <c r="AD225" s="13"/>
      <c r="AE225" s="13"/>
      <c r="AF225" s="13"/>
      <c r="AG225" s="13"/>
      <c r="AH225" s="15"/>
      <c r="AK225" s="8"/>
      <c r="AL225" s="8"/>
    </row>
    <row r="226" spans="2:38" ht="30" customHeight="1" x14ac:dyDescent="0.2">
      <c r="B226" s="183">
        <v>24</v>
      </c>
      <c r="C226" s="190" t="s">
        <v>535</v>
      </c>
      <c r="D226" s="191"/>
      <c r="E226" s="191"/>
      <c r="F226" s="191"/>
      <c r="G226" s="191"/>
      <c r="H226" s="191"/>
      <c r="I226" s="191"/>
      <c r="J226" s="191"/>
      <c r="K226" s="191"/>
      <c r="L226" s="191"/>
      <c r="M226" s="191"/>
      <c r="N226" s="191"/>
      <c r="O226" s="191"/>
      <c r="P226" s="191"/>
      <c r="Q226" s="191"/>
      <c r="R226" s="192"/>
      <c r="S226" s="184"/>
      <c r="T226" s="184"/>
      <c r="U226" s="13"/>
      <c r="V226" s="13"/>
      <c r="W226" s="13"/>
      <c r="X226" s="13"/>
      <c r="Y226" s="13"/>
      <c r="Z226" s="13"/>
      <c r="AA226" s="13"/>
      <c r="AB226" s="13"/>
      <c r="AC226" s="13"/>
      <c r="AD226" s="13"/>
      <c r="AE226" s="13"/>
      <c r="AF226" s="13"/>
      <c r="AG226" s="13"/>
      <c r="AH226" s="15"/>
      <c r="AK226" s="8"/>
      <c r="AL226" s="8"/>
    </row>
    <row r="227" spans="2:38" ht="30" customHeight="1" thickBot="1" x14ac:dyDescent="0.25">
      <c r="B227" s="188">
        <v>25</v>
      </c>
      <c r="C227" s="193" t="s">
        <v>536</v>
      </c>
      <c r="D227" s="194"/>
      <c r="E227" s="194"/>
      <c r="F227" s="194"/>
      <c r="G227" s="194"/>
      <c r="H227" s="194"/>
      <c r="I227" s="194"/>
      <c r="J227" s="194"/>
      <c r="K227" s="194"/>
      <c r="L227" s="194"/>
      <c r="M227" s="194"/>
      <c r="N227" s="194"/>
      <c r="O227" s="194"/>
      <c r="P227" s="194"/>
      <c r="Q227" s="194"/>
      <c r="R227" s="195"/>
      <c r="S227" s="184"/>
      <c r="T227" s="184"/>
      <c r="U227" s="13"/>
      <c r="V227" s="13"/>
      <c r="W227" s="13"/>
      <c r="X227" s="13"/>
      <c r="Y227" s="13"/>
      <c r="Z227" s="13"/>
      <c r="AA227" s="13"/>
      <c r="AB227" s="13"/>
      <c r="AC227" s="13"/>
      <c r="AD227" s="13"/>
      <c r="AE227" s="13"/>
      <c r="AF227" s="13"/>
      <c r="AG227" s="13"/>
      <c r="AH227" s="15"/>
      <c r="AK227" s="8"/>
      <c r="AL227" s="8"/>
    </row>
    <row r="228" spans="2:38" x14ac:dyDescent="0.2"/>
  </sheetData>
  <sheetProtection autoFilter="0"/>
  <mergeCells count="69">
    <mergeCell ref="AH1:AK1"/>
    <mergeCell ref="G3:N3"/>
    <mergeCell ref="P3:AF3"/>
    <mergeCell ref="AR3:AY3"/>
    <mergeCell ref="BA3:BQ3"/>
    <mergeCell ref="B159:C159"/>
    <mergeCell ref="AR4:AR5"/>
    <mergeCell ref="AS4:AT4"/>
    <mergeCell ref="AU4:AX4"/>
    <mergeCell ref="AY4:AY5"/>
    <mergeCell ref="U4:Z4"/>
    <mergeCell ref="AA4:AF4"/>
    <mergeCell ref="AH4:AH5"/>
    <mergeCell ref="AI4:AI5"/>
    <mergeCell ref="AK4:AK5"/>
    <mergeCell ref="AL4:AL5"/>
    <mergeCell ref="G4:G5"/>
    <mergeCell ref="H4:I4"/>
    <mergeCell ref="J4:M4"/>
    <mergeCell ref="N4:N5"/>
    <mergeCell ref="P4:T4"/>
    <mergeCell ref="BL4:BQ4"/>
    <mergeCell ref="BT4:CR4"/>
    <mergeCell ref="CV4:DT4"/>
    <mergeCell ref="B5:C5"/>
    <mergeCell ref="AN5:AO5"/>
    <mergeCell ref="BA4:BE4"/>
    <mergeCell ref="BF4:BK4"/>
    <mergeCell ref="D194:R194"/>
    <mergeCell ref="B179:R179"/>
    <mergeCell ref="B181:R181"/>
    <mergeCell ref="B183:R183"/>
    <mergeCell ref="C185:R185"/>
    <mergeCell ref="D186:R186"/>
    <mergeCell ref="D187:R187"/>
    <mergeCell ref="D188:R188"/>
    <mergeCell ref="D189:R189"/>
    <mergeCell ref="D190:R190"/>
    <mergeCell ref="D192:R192"/>
    <mergeCell ref="D193:R193"/>
    <mergeCell ref="C208:R208"/>
    <mergeCell ref="D195:R195"/>
    <mergeCell ref="D196:R196"/>
    <mergeCell ref="D197:R197"/>
    <mergeCell ref="C199:R199"/>
    <mergeCell ref="C201:R201"/>
    <mergeCell ref="C202:R202"/>
    <mergeCell ref="C203:R203"/>
    <mergeCell ref="C204:R204"/>
    <mergeCell ref="C205:R205"/>
    <mergeCell ref="C206:R206"/>
    <mergeCell ref="C207:R207"/>
    <mergeCell ref="C222:R222"/>
    <mergeCell ref="C210:R210"/>
    <mergeCell ref="C211:R211"/>
    <mergeCell ref="C212:R212"/>
    <mergeCell ref="C213:R213"/>
    <mergeCell ref="C214:R214"/>
    <mergeCell ref="C215:R215"/>
    <mergeCell ref="C216:R216"/>
    <mergeCell ref="C218:R218"/>
    <mergeCell ref="C219:R219"/>
    <mergeCell ref="C220:R220"/>
    <mergeCell ref="C221:R221"/>
    <mergeCell ref="C223:R223"/>
    <mergeCell ref="C224:R224"/>
    <mergeCell ref="C225:R225"/>
    <mergeCell ref="C226:R226"/>
    <mergeCell ref="C227:R227"/>
  </mergeCells>
  <conditionalFormatting sqref="AK7:AL172">
    <cfRule type="cellIs" dxfId="107" priority="108" operator="equal">
      <formula>0</formula>
    </cfRule>
  </conditionalFormatting>
  <dataValidations count="3">
    <dataValidation type="custom" errorStyle="warning" allowBlank="1" showInputMessage="1" showErrorMessage="1" error="Trade effluent load represents unexpectedly high proportion of load load received. Please check" sqref="N15" xr:uid="{372F70BE-5DAA-4129-9200-FA1F0162A863}">
      <formula1>N15&lt;= (N14*0.23)</formula1>
    </dataValidation>
    <dataValidation type="custom" errorStyle="warning" allowBlank="1" showInputMessage="1" showErrorMessage="1" error="Trade effluent load represents unexpectedly high proportion of load load received. Please check" sqref="N148 N34 N53 N72 N91 N110 N129" xr:uid="{93CCB203-2ADD-4D08-BAAF-C09737D3565F}">
      <formula1>N34&lt;=(N33*0.23)</formula1>
    </dataValidation>
    <dataValidation type="custom" errorStyle="warning" allowBlank="1" showInputMessage="1" showErrorMessage="1" sqref="N14" xr:uid="{C217EA12-6827-4599-84FE-AD058BFCE2AA}">
      <formula1>"'=IF((AF14+Z14+T14) =N14)"</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rowBreaks count="1" manualBreakCount="1">
    <brk id="172" max="16383" man="1"/>
  </rowBreaks>
  <colBreaks count="1" manualBreakCount="1">
    <brk id="20"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107" id="{C6D9E496-C41E-41DE-9C24-3AF442806A13}">
            <xm:f>'https://wessexwater.sharepoint.com/teams/wx-bp/WPC005/[PARTIALLY SUPERSEDED PR19-Business-plan-data-tables - FBP (post IAP) Apr 2019.xlsb]Validation flags'!#REF!=1</xm:f>
            <x14:dxf>
              <fill>
                <patternFill>
                  <bgColor rgb="FFE0DCD8"/>
                </patternFill>
              </fill>
            </x14:dxf>
          </x14:cfRule>
          <xm:sqref>G8:M13</xm:sqref>
        </x14:conditionalFormatting>
        <x14:conditionalFormatting xmlns:xm="http://schemas.microsoft.com/office/excel/2006/main">
          <x14:cfRule type="expression" priority="106" id="{88E80B1B-1413-4EB5-ABF5-A157E57BDD44}">
            <xm:f>'https://wessexwater.sharepoint.com/teams/wx-bp/WPC005/[PARTIALLY SUPERSEDED PR19-Business-plan-data-tables - FBP (post IAP) Apr 2019.xlsb]Validation flags'!#REF!=1</xm:f>
            <x14:dxf>
              <fill>
                <patternFill>
                  <bgColor rgb="FFE0DCD8"/>
                </patternFill>
              </fill>
            </x14:dxf>
          </x14:cfRule>
          <xm:sqref>G18:M23</xm:sqref>
        </x14:conditionalFormatting>
        <x14:conditionalFormatting xmlns:xm="http://schemas.microsoft.com/office/excel/2006/main">
          <x14:cfRule type="expression" priority="105" id="{7C94F722-1839-4461-A1C2-26909C68811D}">
            <xm:f>'https://wessexwater.sharepoint.com/teams/wx-bp/WPC005/[PARTIALLY SUPERSEDED PR19-Business-plan-data-tables - FBP (post IAP) Apr 2019.xlsb]Validation flags'!#REF!=1</xm:f>
            <x14:dxf>
              <fill>
                <patternFill>
                  <bgColor rgb="FFE0DCD8"/>
                </patternFill>
              </fill>
            </x14:dxf>
          </x14:cfRule>
          <xm:sqref>G27:M32</xm:sqref>
        </x14:conditionalFormatting>
        <x14:conditionalFormatting xmlns:xm="http://schemas.microsoft.com/office/excel/2006/main">
          <x14:cfRule type="expression" priority="104" id="{67C9C9FC-7EDD-4CDC-BFC8-7A4D1385C5D0}">
            <xm:f>'https://wessexwater.sharepoint.com/teams/wx-bp/WPC005/[PARTIALLY SUPERSEDED PR19-Business-plan-data-tables - FBP (post IAP) Apr 2019.xlsb]Validation flags'!#REF!=1</xm:f>
            <x14:dxf>
              <fill>
                <patternFill>
                  <bgColor rgb="FFE0DCD8"/>
                </patternFill>
              </fill>
            </x14:dxf>
          </x14:cfRule>
          <xm:sqref>G37:M42</xm:sqref>
        </x14:conditionalFormatting>
        <x14:conditionalFormatting xmlns:xm="http://schemas.microsoft.com/office/excel/2006/main">
          <x14:cfRule type="expression" priority="103" id="{9DCA0954-65B1-4E92-BC2E-9ABE0F8784D1}">
            <xm:f>'https://wessexwater.sharepoint.com/teams/wx-bp/WPC005/[PARTIALLY SUPERSEDED PR19-Business-plan-data-tables - FBP (post IAP) Apr 2019.xlsb]Validation flags'!#REF!=1</xm:f>
            <x14:dxf>
              <fill>
                <patternFill>
                  <bgColor rgb="FFE0DCD8"/>
                </patternFill>
              </fill>
            </x14:dxf>
          </x14:cfRule>
          <xm:sqref>G46:M51</xm:sqref>
        </x14:conditionalFormatting>
        <x14:conditionalFormatting xmlns:xm="http://schemas.microsoft.com/office/excel/2006/main">
          <x14:cfRule type="expression" priority="102" id="{E7D2A4E6-A163-4EB5-A85F-0C942FE7DD54}">
            <xm:f>'https://wessexwater.sharepoint.com/teams/wx-bp/WPC005/[PARTIALLY SUPERSEDED PR19-Business-plan-data-tables - FBP (post IAP) Apr 2019.xlsb]Validation flags'!#REF!=1</xm:f>
            <x14:dxf>
              <fill>
                <patternFill>
                  <bgColor rgb="FFE0DCD8"/>
                </patternFill>
              </fill>
            </x14:dxf>
          </x14:cfRule>
          <xm:sqref>G56:M61</xm:sqref>
        </x14:conditionalFormatting>
        <x14:conditionalFormatting xmlns:xm="http://schemas.microsoft.com/office/excel/2006/main">
          <x14:cfRule type="expression" priority="101" id="{D565199B-84FA-4206-87B0-445FCD647369}">
            <xm:f>'https://wessexwater.sharepoint.com/teams/wx-bp/WPC005/[PARTIALLY SUPERSEDED PR19-Business-plan-data-tables - FBP (post IAP) Apr 2019.xlsb]Validation flags'!#REF!=1</xm:f>
            <x14:dxf>
              <fill>
                <patternFill>
                  <bgColor rgb="FFE0DCD8"/>
                </patternFill>
              </fill>
            </x14:dxf>
          </x14:cfRule>
          <xm:sqref>G65:M70</xm:sqref>
        </x14:conditionalFormatting>
        <x14:conditionalFormatting xmlns:xm="http://schemas.microsoft.com/office/excel/2006/main">
          <x14:cfRule type="expression" priority="100" id="{4C1DAF58-4131-4817-9A85-440CAEA15BF1}">
            <xm:f>'https://wessexwater.sharepoint.com/teams/wx-bp/WPC005/[PARTIALLY SUPERSEDED PR19-Business-plan-data-tables - FBP (post IAP) Apr 2019.xlsb]Validation flags'!#REF!=1</xm:f>
            <x14:dxf>
              <fill>
                <patternFill>
                  <bgColor rgb="FFE0DCD8"/>
                </patternFill>
              </fill>
            </x14:dxf>
          </x14:cfRule>
          <xm:sqref>G75:M80</xm:sqref>
        </x14:conditionalFormatting>
        <x14:conditionalFormatting xmlns:xm="http://schemas.microsoft.com/office/excel/2006/main">
          <x14:cfRule type="expression" priority="99" id="{E2AF300B-229C-4F2D-A290-4389A07C5882}">
            <xm:f>'https://wessexwater.sharepoint.com/teams/wx-bp/WPC005/[PARTIALLY SUPERSEDED PR19-Business-plan-data-tables - FBP (post IAP) Apr 2019.xlsb]Validation flags'!#REF!=1</xm:f>
            <x14:dxf>
              <fill>
                <patternFill>
                  <bgColor rgb="FFE0DCD8"/>
                </patternFill>
              </fill>
            </x14:dxf>
          </x14:cfRule>
          <xm:sqref>G84:M89</xm:sqref>
        </x14:conditionalFormatting>
        <x14:conditionalFormatting xmlns:xm="http://schemas.microsoft.com/office/excel/2006/main">
          <x14:cfRule type="expression" priority="98" id="{E7BC1D01-CCC5-4F27-9E41-6350A443FCB6}">
            <xm:f>'https://wessexwater.sharepoint.com/teams/wx-bp/WPC005/[PARTIALLY SUPERSEDED PR19-Business-plan-data-tables - FBP (post IAP) Apr 2019.xlsb]Validation flags'!#REF!=1</xm:f>
            <x14:dxf>
              <fill>
                <patternFill>
                  <bgColor rgb="FFE0DCD8"/>
                </patternFill>
              </fill>
            </x14:dxf>
          </x14:cfRule>
          <xm:sqref>G94:M99</xm:sqref>
        </x14:conditionalFormatting>
        <x14:conditionalFormatting xmlns:xm="http://schemas.microsoft.com/office/excel/2006/main">
          <x14:cfRule type="expression" priority="97" id="{D4E2DF49-A6DA-4428-9304-F970BAA30EBA}">
            <xm:f>'https://wessexwater.sharepoint.com/teams/wx-bp/WPC005/[PARTIALLY SUPERSEDED PR19-Business-plan-data-tables - FBP (post IAP) Apr 2019.xlsb]Validation flags'!#REF!=1</xm:f>
            <x14:dxf>
              <fill>
                <patternFill>
                  <bgColor rgb="FFE0DCD8"/>
                </patternFill>
              </fill>
            </x14:dxf>
          </x14:cfRule>
          <xm:sqref>G103:M108</xm:sqref>
        </x14:conditionalFormatting>
        <x14:conditionalFormatting xmlns:xm="http://schemas.microsoft.com/office/excel/2006/main">
          <x14:cfRule type="expression" priority="96" id="{B8EE1930-7475-413C-9478-19B4FCA9A506}">
            <xm:f>'https://wessexwater.sharepoint.com/teams/wx-bp/WPC005/[PARTIALLY SUPERSEDED PR19-Business-plan-data-tables - FBP (post IAP) Apr 2019.xlsb]Validation flags'!#REF!=1</xm:f>
            <x14:dxf>
              <fill>
                <patternFill>
                  <bgColor rgb="FFE0DCD8"/>
                </patternFill>
              </fill>
            </x14:dxf>
          </x14:cfRule>
          <xm:sqref>G113:M118</xm:sqref>
        </x14:conditionalFormatting>
        <x14:conditionalFormatting xmlns:xm="http://schemas.microsoft.com/office/excel/2006/main">
          <x14:cfRule type="expression" priority="95" id="{1E05A4BF-35E3-493E-AE32-76DCC300BF2E}">
            <xm:f>'https://wessexwater.sharepoint.com/teams/wx-bp/WPC005/[PARTIALLY SUPERSEDED PR19-Business-plan-data-tables - FBP (post IAP) Apr 2019.xlsb]Validation flags'!#REF!=1</xm:f>
            <x14:dxf>
              <fill>
                <patternFill>
                  <bgColor rgb="FFE0DCD8"/>
                </patternFill>
              </fill>
            </x14:dxf>
          </x14:cfRule>
          <xm:sqref>G122:M127</xm:sqref>
        </x14:conditionalFormatting>
        <x14:conditionalFormatting xmlns:xm="http://schemas.microsoft.com/office/excel/2006/main">
          <x14:cfRule type="expression" priority="94" id="{5800B854-8ABA-4DB5-854D-7F46EECAC01D}">
            <xm:f>'https://wessexwater.sharepoint.com/teams/wx-bp/WPC005/[PARTIALLY SUPERSEDED PR19-Business-plan-data-tables - FBP (post IAP) Apr 2019.xlsb]Validation flags'!#REF!=1</xm:f>
            <x14:dxf>
              <fill>
                <patternFill>
                  <bgColor rgb="FFE0DCD8"/>
                </patternFill>
              </fill>
            </x14:dxf>
          </x14:cfRule>
          <xm:sqref>G132:M137</xm:sqref>
        </x14:conditionalFormatting>
        <x14:conditionalFormatting xmlns:xm="http://schemas.microsoft.com/office/excel/2006/main">
          <x14:cfRule type="expression" priority="93" id="{7865ACA4-5A79-4AA3-8913-89B515D6F51E}">
            <xm:f>'https://wessexwater.sharepoint.com/teams/wx-bp/WPC005/[PARTIALLY SUPERSEDED PR19-Business-plan-data-tables - FBP (post IAP) Apr 2019.xlsb]Validation flags'!#REF!=1</xm:f>
            <x14:dxf>
              <fill>
                <patternFill>
                  <bgColor rgb="FFE0DCD8"/>
                </patternFill>
              </fill>
            </x14:dxf>
          </x14:cfRule>
          <xm:sqref>G141:M146</xm:sqref>
        </x14:conditionalFormatting>
        <x14:conditionalFormatting xmlns:xm="http://schemas.microsoft.com/office/excel/2006/main">
          <x14:cfRule type="expression" priority="92" id="{2B32AEC5-45EE-47D6-ACDF-972CE2A11674}">
            <xm:f>'https://wessexwater.sharepoint.com/teams/wx-bp/WPC005/[PARTIALLY SUPERSEDED PR19-Business-plan-data-tables - FBP (post IAP) Apr 2019.xlsb]Validation flags'!#REF!=1</xm:f>
            <x14:dxf>
              <fill>
                <patternFill>
                  <bgColor rgb="FFE0DCD8"/>
                </patternFill>
              </fill>
            </x14:dxf>
          </x14:cfRule>
          <xm:sqref>G151:M156</xm:sqref>
        </x14:conditionalFormatting>
        <x14:conditionalFormatting xmlns:xm="http://schemas.microsoft.com/office/excel/2006/main">
          <x14:cfRule type="expression" priority="91" id="{ABF5BB2C-810C-4D6F-BCBC-4246BFC45E9E}">
            <xm:f>'https://wessexwater.sharepoint.com/teams/wx-bp/WPC005/[PARTIALLY SUPERSEDED PR19-Business-plan-data-tables - FBP (post IAP) Apr 2019.xlsb]Validation flags'!#REF!=1</xm:f>
            <x14:dxf>
              <fill>
                <patternFill>
                  <bgColor rgb="FFE0DCD8"/>
                </patternFill>
              </fill>
            </x14:dxf>
          </x14:cfRule>
          <xm:sqref>G162:M167</xm:sqref>
        </x14:conditionalFormatting>
        <x14:conditionalFormatting xmlns:xm="http://schemas.microsoft.com/office/excel/2006/main">
          <x14:cfRule type="expression" priority="90" id="{C3EE2224-448E-46AA-96FF-8EB3557BD196}">
            <xm:f>'https://wessexwater.sharepoint.com/teams/wx-bp/WPC005/[PARTIALLY SUPERSEDED PR19-Business-plan-data-tables - FBP (post IAP) Apr 2019.xlsb]Validation flags'!#REF!=1</xm:f>
            <x14:dxf>
              <fill>
                <patternFill>
                  <bgColor rgb="FFE0DCD8"/>
                </patternFill>
              </fill>
            </x14:dxf>
          </x14:cfRule>
          <xm:sqref>G168:N171</xm:sqref>
        </x14:conditionalFormatting>
        <x14:conditionalFormatting xmlns:xm="http://schemas.microsoft.com/office/excel/2006/main">
          <x14:cfRule type="expression" priority="89" id="{0F2C2FFF-CC67-4DAB-A118-48613BD346F4}">
            <xm:f>'https://wessexwater.sharepoint.com/teams/wx-bp/WPC005/[PARTIALLY SUPERSEDED PR19-Business-plan-data-tables - FBP (post IAP) Apr 2019.xlsb]Validation flags'!#REF!=1</xm:f>
            <x14:dxf>
              <fill>
                <patternFill>
                  <bgColor rgb="FFE0DCD8"/>
                </patternFill>
              </fill>
            </x14:dxf>
          </x14:cfRule>
          <xm:sqref>N162:N167</xm:sqref>
        </x14:conditionalFormatting>
        <x14:conditionalFormatting xmlns:xm="http://schemas.microsoft.com/office/excel/2006/main">
          <x14:cfRule type="expression" priority="88" id="{1FE90970-F785-4F23-8214-0222993BE257}">
            <xm:f>'https://wessexwater.sharepoint.com/teams/wx-bp/WPC005/[PARTIALLY SUPERSEDED PR19-Business-plan-data-tables - FBP (post IAP) Apr 2019.xlsb]Validation flags'!#REF!=1</xm:f>
            <x14:dxf>
              <fill>
                <patternFill>
                  <bgColor rgb="FFE0DCD8"/>
                </patternFill>
              </fill>
            </x14:dxf>
          </x14:cfRule>
          <xm:sqref>P151:S156</xm:sqref>
        </x14:conditionalFormatting>
        <x14:conditionalFormatting xmlns:xm="http://schemas.microsoft.com/office/excel/2006/main">
          <x14:cfRule type="expression" priority="87" id="{1E87F9F3-52F8-4F78-8744-946BD30AB72B}">
            <xm:f>'https://wessexwater.sharepoint.com/teams/wx-bp/WPC005/[PARTIALLY SUPERSEDED PR19-Business-plan-data-tables - FBP (post IAP) Apr 2019.xlsb]Validation flags'!#REF!=1</xm:f>
            <x14:dxf>
              <fill>
                <patternFill>
                  <bgColor rgb="FFE0DCD8"/>
                </patternFill>
              </fill>
            </x14:dxf>
          </x14:cfRule>
          <xm:sqref>P141:S146</xm:sqref>
        </x14:conditionalFormatting>
        <x14:conditionalFormatting xmlns:xm="http://schemas.microsoft.com/office/excel/2006/main">
          <x14:cfRule type="expression" priority="86" id="{87D48CC0-570A-4A11-AAEA-8EC4B13FAD9F}">
            <xm:f>'https://wessexwater.sharepoint.com/teams/wx-bp/WPC005/[PARTIALLY SUPERSEDED PR19-Business-plan-data-tables - FBP (post IAP) Apr 2019.xlsb]Validation flags'!#REF!=1</xm:f>
            <x14:dxf>
              <fill>
                <patternFill>
                  <bgColor rgb="FFE0DCD8"/>
                </patternFill>
              </fill>
            </x14:dxf>
          </x14:cfRule>
          <xm:sqref>P132:S137</xm:sqref>
        </x14:conditionalFormatting>
        <x14:conditionalFormatting xmlns:xm="http://schemas.microsoft.com/office/excel/2006/main">
          <x14:cfRule type="expression" priority="85" id="{A8723B22-E619-45D8-B8FB-EDC91230A065}">
            <xm:f>'https://wessexwater.sharepoint.com/teams/wx-bp/WPC005/[PARTIALLY SUPERSEDED PR19-Business-plan-data-tables - FBP (post IAP) Apr 2019.xlsb]Validation flags'!#REF!=1</xm:f>
            <x14:dxf>
              <fill>
                <patternFill>
                  <bgColor rgb="FFE0DCD8"/>
                </patternFill>
              </fill>
            </x14:dxf>
          </x14:cfRule>
          <xm:sqref>P122:S127</xm:sqref>
        </x14:conditionalFormatting>
        <x14:conditionalFormatting xmlns:xm="http://schemas.microsoft.com/office/excel/2006/main">
          <x14:cfRule type="expression" priority="84" id="{F167E219-B8AE-498F-8552-8E58A0DF902C}">
            <xm:f>'https://wessexwater.sharepoint.com/teams/wx-bp/WPC005/[PARTIALLY SUPERSEDED PR19-Business-plan-data-tables - FBP (post IAP) Apr 2019.xlsb]Validation flags'!#REF!=1</xm:f>
            <x14:dxf>
              <fill>
                <patternFill>
                  <bgColor rgb="FFE0DCD8"/>
                </patternFill>
              </fill>
            </x14:dxf>
          </x14:cfRule>
          <xm:sqref>P113:S118</xm:sqref>
        </x14:conditionalFormatting>
        <x14:conditionalFormatting xmlns:xm="http://schemas.microsoft.com/office/excel/2006/main">
          <x14:cfRule type="expression" priority="83" id="{AC15D188-459A-46DD-92FB-23703BBEC278}">
            <xm:f>'https://wessexwater.sharepoint.com/teams/wx-bp/WPC005/[PARTIALLY SUPERSEDED PR19-Business-plan-data-tables - FBP (post IAP) Apr 2019.xlsb]Validation flags'!#REF!=1</xm:f>
            <x14:dxf>
              <fill>
                <patternFill>
                  <bgColor rgb="FFE0DCD8"/>
                </patternFill>
              </fill>
            </x14:dxf>
          </x14:cfRule>
          <xm:sqref>P103:S108</xm:sqref>
        </x14:conditionalFormatting>
        <x14:conditionalFormatting xmlns:xm="http://schemas.microsoft.com/office/excel/2006/main">
          <x14:cfRule type="expression" priority="82" id="{29E1BD15-E91E-4C75-9428-841FAC5D0E9B}">
            <xm:f>'https://wessexwater.sharepoint.com/teams/wx-bp/WPC005/[PARTIALLY SUPERSEDED PR19-Business-plan-data-tables - FBP (post IAP) Apr 2019.xlsb]Validation flags'!#REF!=1</xm:f>
            <x14:dxf>
              <fill>
                <patternFill>
                  <bgColor rgb="FFE0DCD8"/>
                </patternFill>
              </fill>
            </x14:dxf>
          </x14:cfRule>
          <xm:sqref>P94:S99</xm:sqref>
        </x14:conditionalFormatting>
        <x14:conditionalFormatting xmlns:xm="http://schemas.microsoft.com/office/excel/2006/main">
          <x14:cfRule type="expression" priority="81" id="{097D63CC-A527-4C3C-B315-0A17362CEF7A}">
            <xm:f>'https://wessexwater.sharepoint.com/teams/wx-bp/WPC005/[PARTIALLY SUPERSEDED PR19-Business-plan-data-tables - FBP (post IAP) Apr 2019.xlsb]Validation flags'!#REF!=1</xm:f>
            <x14:dxf>
              <fill>
                <patternFill>
                  <bgColor rgb="FFE0DCD8"/>
                </patternFill>
              </fill>
            </x14:dxf>
          </x14:cfRule>
          <xm:sqref>P84:S89</xm:sqref>
        </x14:conditionalFormatting>
        <x14:conditionalFormatting xmlns:xm="http://schemas.microsoft.com/office/excel/2006/main">
          <x14:cfRule type="expression" priority="80" id="{4C9D253B-80EE-4D62-9D99-05BCA9DE4332}">
            <xm:f>'https://wessexwater.sharepoint.com/teams/wx-bp/WPC005/[PARTIALLY SUPERSEDED PR19-Business-plan-data-tables - FBP (post IAP) Apr 2019.xlsb]Validation flags'!#REF!=1</xm:f>
            <x14:dxf>
              <fill>
                <patternFill>
                  <bgColor rgb="FFE0DCD8"/>
                </patternFill>
              </fill>
            </x14:dxf>
          </x14:cfRule>
          <xm:sqref>P75:S80</xm:sqref>
        </x14:conditionalFormatting>
        <x14:conditionalFormatting xmlns:xm="http://schemas.microsoft.com/office/excel/2006/main">
          <x14:cfRule type="expression" priority="79" id="{C4F05ECA-D432-45CC-8B71-E8F2F711B473}">
            <xm:f>'https://wessexwater.sharepoint.com/teams/wx-bp/WPC005/[PARTIALLY SUPERSEDED PR19-Business-plan-data-tables - FBP (post IAP) Apr 2019.xlsb]Validation flags'!#REF!=1</xm:f>
            <x14:dxf>
              <fill>
                <patternFill>
                  <bgColor rgb="FFE0DCD8"/>
                </patternFill>
              </fill>
            </x14:dxf>
          </x14:cfRule>
          <xm:sqref>P65:S70</xm:sqref>
        </x14:conditionalFormatting>
        <x14:conditionalFormatting xmlns:xm="http://schemas.microsoft.com/office/excel/2006/main">
          <x14:cfRule type="expression" priority="78" id="{C942F371-2265-4DAB-8EE7-064501686077}">
            <xm:f>'https://wessexwater.sharepoint.com/teams/wx-bp/WPC005/[PARTIALLY SUPERSEDED PR19-Business-plan-data-tables - FBP (post IAP) Apr 2019.xlsb]Validation flags'!#REF!=1</xm:f>
            <x14:dxf>
              <fill>
                <patternFill>
                  <bgColor rgb="FFE0DCD8"/>
                </patternFill>
              </fill>
            </x14:dxf>
          </x14:cfRule>
          <xm:sqref>P56:S61</xm:sqref>
        </x14:conditionalFormatting>
        <x14:conditionalFormatting xmlns:xm="http://schemas.microsoft.com/office/excel/2006/main">
          <x14:cfRule type="expression" priority="77" id="{1136FEE1-5E33-4C85-A048-44063863254B}">
            <xm:f>'https://wessexwater.sharepoint.com/teams/wx-bp/WPC005/[PARTIALLY SUPERSEDED PR19-Business-plan-data-tables - FBP (post IAP) Apr 2019.xlsb]Validation flags'!#REF!=1</xm:f>
            <x14:dxf>
              <fill>
                <patternFill>
                  <bgColor rgb="FFE0DCD8"/>
                </patternFill>
              </fill>
            </x14:dxf>
          </x14:cfRule>
          <xm:sqref>P46:S51</xm:sqref>
        </x14:conditionalFormatting>
        <x14:conditionalFormatting xmlns:xm="http://schemas.microsoft.com/office/excel/2006/main">
          <x14:cfRule type="expression" priority="76" id="{6367FB86-6C78-4D0F-9F1E-78F92ECFC007}">
            <xm:f>'https://wessexwater.sharepoint.com/teams/wx-bp/WPC005/[PARTIALLY SUPERSEDED PR19-Business-plan-data-tables - FBP (post IAP) Apr 2019.xlsb]Validation flags'!#REF!=1</xm:f>
            <x14:dxf>
              <fill>
                <patternFill>
                  <bgColor rgb="FFE0DCD8"/>
                </patternFill>
              </fill>
            </x14:dxf>
          </x14:cfRule>
          <xm:sqref>P37:S42</xm:sqref>
        </x14:conditionalFormatting>
        <x14:conditionalFormatting xmlns:xm="http://schemas.microsoft.com/office/excel/2006/main">
          <x14:cfRule type="expression" priority="75" id="{61EC9BBE-4BCC-4EFD-94D6-D656A86848EB}">
            <xm:f>'https://wessexwater.sharepoint.com/teams/wx-bp/WPC005/[PARTIALLY SUPERSEDED PR19-Business-plan-data-tables - FBP (post IAP) Apr 2019.xlsb]Validation flags'!#REF!=1</xm:f>
            <x14:dxf>
              <fill>
                <patternFill>
                  <bgColor rgb="FFE0DCD8"/>
                </patternFill>
              </fill>
            </x14:dxf>
          </x14:cfRule>
          <xm:sqref>P27:S32</xm:sqref>
        </x14:conditionalFormatting>
        <x14:conditionalFormatting xmlns:xm="http://schemas.microsoft.com/office/excel/2006/main">
          <x14:cfRule type="expression" priority="74" id="{CAA973DE-A19F-435D-9E41-52C5AC50D7C1}">
            <xm:f>'https://wessexwater.sharepoint.com/teams/wx-bp/WPC005/[PARTIALLY SUPERSEDED PR19-Business-plan-data-tables - FBP (post IAP) Apr 2019.xlsb]Validation flags'!#REF!=1</xm:f>
            <x14:dxf>
              <fill>
                <patternFill>
                  <bgColor rgb="FFE0DCD8"/>
                </patternFill>
              </fill>
            </x14:dxf>
          </x14:cfRule>
          <xm:sqref>P18:S23</xm:sqref>
        </x14:conditionalFormatting>
        <x14:conditionalFormatting xmlns:xm="http://schemas.microsoft.com/office/excel/2006/main">
          <x14:cfRule type="expression" priority="73" id="{DE11F066-26FE-4746-A2C0-512022FD2B2C}">
            <xm:f>'https://wessexwater.sharepoint.com/teams/wx-bp/WPC005/[PARTIALLY SUPERSEDED PR19-Business-plan-data-tables - FBP (post IAP) Apr 2019.xlsb]Validation flags'!#REF!=1</xm:f>
            <x14:dxf>
              <fill>
                <patternFill>
                  <bgColor rgb="FFE0DCD8"/>
                </patternFill>
              </fill>
            </x14:dxf>
          </x14:cfRule>
          <xm:sqref>P8:S13</xm:sqref>
        </x14:conditionalFormatting>
        <x14:conditionalFormatting xmlns:xm="http://schemas.microsoft.com/office/excel/2006/main">
          <x14:cfRule type="expression" priority="72" id="{F2599308-B0CE-4904-8E7A-C8D972B17ADE}">
            <xm:f>'https://wessexwater.sharepoint.com/teams/wx-bp/WPC005/[PARTIALLY SUPERSEDED PR19-Business-plan-data-tables - FBP (post IAP) Apr 2019.xlsb]Validation flags'!#REF!=1</xm:f>
            <x14:dxf>
              <fill>
                <patternFill>
                  <bgColor rgb="FFE0DCD8"/>
                </patternFill>
              </fill>
            </x14:dxf>
          </x14:cfRule>
          <xm:sqref>U151:X156</xm:sqref>
        </x14:conditionalFormatting>
        <x14:conditionalFormatting xmlns:xm="http://schemas.microsoft.com/office/excel/2006/main">
          <x14:cfRule type="expression" priority="71" id="{7957F167-E1B6-49CC-BFA0-05EBDED235C0}">
            <xm:f>'https://wessexwater.sharepoint.com/teams/wx-bp/WPC005/[PARTIALLY SUPERSEDED PR19-Business-plan-data-tables - FBP (post IAP) Apr 2019.xlsb]Validation flags'!#REF!=1</xm:f>
            <x14:dxf>
              <fill>
                <patternFill>
                  <bgColor rgb="FFE0DCD8"/>
                </patternFill>
              </fill>
            </x14:dxf>
          </x14:cfRule>
          <xm:sqref>Y151:Y156</xm:sqref>
        </x14:conditionalFormatting>
        <x14:conditionalFormatting xmlns:xm="http://schemas.microsoft.com/office/excel/2006/main">
          <x14:cfRule type="expression" priority="70" id="{AD304BC9-0747-4405-9AF1-1D0B5F702882}">
            <xm:f>'https://wessexwater.sharepoint.com/teams/wx-bp/WPC005/[PARTIALLY SUPERSEDED PR19-Business-plan-data-tables - FBP (post IAP) Apr 2019.xlsb]Validation flags'!#REF!=1</xm:f>
            <x14:dxf>
              <fill>
                <patternFill>
                  <bgColor rgb="FFE0DCD8"/>
                </patternFill>
              </fill>
            </x14:dxf>
          </x14:cfRule>
          <xm:sqref>AA151:AD156</xm:sqref>
        </x14:conditionalFormatting>
        <x14:conditionalFormatting xmlns:xm="http://schemas.microsoft.com/office/excel/2006/main">
          <x14:cfRule type="expression" priority="69" id="{72D2F220-E0E2-45C7-97FD-FC6C7CE6EBDD}">
            <xm:f>'https://wessexwater.sharepoint.com/teams/wx-bp/WPC005/[PARTIALLY SUPERSEDED PR19-Business-plan-data-tables - FBP (post IAP) Apr 2019.xlsb]Validation flags'!#REF!=1</xm:f>
            <x14:dxf>
              <fill>
                <patternFill>
                  <bgColor rgb="FFE0DCD8"/>
                </patternFill>
              </fill>
            </x14:dxf>
          </x14:cfRule>
          <xm:sqref>AE151:AE156</xm:sqref>
        </x14:conditionalFormatting>
        <x14:conditionalFormatting xmlns:xm="http://schemas.microsoft.com/office/excel/2006/main">
          <x14:cfRule type="expression" priority="68" id="{57185F2F-4179-464E-812F-7B71764238EB}">
            <xm:f>'https://wessexwater.sharepoint.com/teams/wx-bp/WPC005/[PARTIALLY SUPERSEDED PR19-Business-plan-data-tables - FBP (post IAP) Apr 2019.xlsb]Validation flags'!#REF!=1</xm:f>
            <x14:dxf>
              <fill>
                <patternFill>
                  <bgColor rgb="FFE0DCD8"/>
                </patternFill>
              </fill>
            </x14:dxf>
          </x14:cfRule>
          <xm:sqref>U141:X146</xm:sqref>
        </x14:conditionalFormatting>
        <x14:conditionalFormatting xmlns:xm="http://schemas.microsoft.com/office/excel/2006/main">
          <x14:cfRule type="expression" priority="67" id="{89C2B6E5-1015-45C7-8F25-7E064EF2C213}">
            <xm:f>'https://wessexwater.sharepoint.com/teams/wx-bp/WPC005/[PARTIALLY SUPERSEDED PR19-Business-plan-data-tables - FBP (post IAP) Apr 2019.xlsb]Validation flags'!#REF!=1</xm:f>
            <x14:dxf>
              <fill>
                <patternFill>
                  <bgColor rgb="FFE0DCD8"/>
                </patternFill>
              </fill>
            </x14:dxf>
          </x14:cfRule>
          <xm:sqref>Y141:Y146</xm:sqref>
        </x14:conditionalFormatting>
        <x14:conditionalFormatting xmlns:xm="http://schemas.microsoft.com/office/excel/2006/main">
          <x14:cfRule type="expression" priority="66" id="{A1DF2C03-7727-4FF0-92ED-2475FCFA4140}">
            <xm:f>'https://wessexwater.sharepoint.com/teams/wx-bp/WPC005/[PARTIALLY SUPERSEDED PR19-Business-plan-data-tables - FBP (post IAP) Apr 2019.xlsb]Validation flags'!#REF!=1</xm:f>
            <x14:dxf>
              <fill>
                <patternFill>
                  <bgColor rgb="FFE0DCD8"/>
                </patternFill>
              </fill>
            </x14:dxf>
          </x14:cfRule>
          <xm:sqref>AA141:AD146</xm:sqref>
        </x14:conditionalFormatting>
        <x14:conditionalFormatting xmlns:xm="http://schemas.microsoft.com/office/excel/2006/main">
          <x14:cfRule type="expression" priority="65" id="{3B982553-8973-4CF1-BA7F-BC8670B23FC2}">
            <xm:f>'https://wessexwater.sharepoint.com/teams/wx-bp/WPC005/[PARTIALLY SUPERSEDED PR19-Business-plan-data-tables - FBP (post IAP) Apr 2019.xlsb]Validation flags'!#REF!=1</xm:f>
            <x14:dxf>
              <fill>
                <patternFill>
                  <bgColor rgb="FFE0DCD8"/>
                </patternFill>
              </fill>
            </x14:dxf>
          </x14:cfRule>
          <xm:sqref>AE141:AE146</xm:sqref>
        </x14:conditionalFormatting>
        <x14:conditionalFormatting xmlns:xm="http://schemas.microsoft.com/office/excel/2006/main">
          <x14:cfRule type="expression" priority="64" id="{CD3A524E-7219-4185-A082-25E735411395}">
            <xm:f>'https://wessexwater.sharepoint.com/teams/wx-bp/WPC005/[PARTIALLY SUPERSEDED PR19-Business-plan-data-tables - FBP (post IAP) Apr 2019.xlsb]Validation flags'!#REF!=1</xm:f>
            <x14:dxf>
              <fill>
                <patternFill>
                  <bgColor rgb="FFE0DCD8"/>
                </patternFill>
              </fill>
            </x14:dxf>
          </x14:cfRule>
          <xm:sqref>U132:X137</xm:sqref>
        </x14:conditionalFormatting>
        <x14:conditionalFormatting xmlns:xm="http://schemas.microsoft.com/office/excel/2006/main">
          <x14:cfRule type="expression" priority="63" id="{10801DD0-8A6F-4279-8EFD-0DC583314A3E}">
            <xm:f>'https://wessexwater.sharepoint.com/teams/wx-bp/WPC005/[PARTIALLY SUPERSEDED PR19-Business-plan-data-tables - FBP (post IAP) Apr 2019.xlsb]Validation flags'!#REF!=1</xm:f>
            <x14:dxf>
              <fill>
                <patternFill>
                  <bgColor rgb="FFE0DCD8"/>
                </patternFill>
              </fill>
            </x14:dxf>
          </x14:cfRule>
          <xm:sqref>Y132:Y137</xm:sqref>
        </x14:conditionalFormatting>
        <x14:conditionalFormatting xmlns:xm="http://schemas.microsoft.com/office/excel/2006/main">
          <x14:cfRule type="expression" priority="62" id="{C18D958C-0A21-49CA-BF6F-4DE75BFC73B8}">
            <xm:f>'https://wessexwater.sharepoint.com/teams/wx-bp/WPC005/[PARTIALLY SUPERSEDED PR19-Business-plan-data-tables - FBP (post IAP) Apr 2019.xlsb]Validation flags'!#REF!=1</xm:f>
            <x14:dxf>
              <fill>
                <patternFill>
                  <bgColor rgb="FFE0DCD8"/>
                </patternFill>
              </fill>
            </x14:dxf>
          </x14:cfRule>
          <xm:sqref>U122:X127</xm:sqref>
        </x14:conditionalFormatting>
        <x14:conditionalFormatting xmlns:xm="http://schemas.microsoft.com/office/excel/2006/main">
          <x14:cfRule type="expression" priority="61" id="{1DC395CF-F322-4415-8759-E161403B0C06}">
            <xm:f>'https://wessexwater.sharepoint.com/teams/wx-bp/WPC005/[PARTIALLY SUPERSEDED PR19-Business-plan-data-tables - FBP (post IAP) Apr 2019.xlsb]Validation flags'!#REF!=1</xm:f>
            <x14:dxf>
              <fill>
                <patternFill>
                  <bgColor rgb="FFE0DCD8"/>
                </patternFill>
              </fill>
            </x14:dxf>
          </x14:cfRule>
          <xm:sqref>Y122:Y127</xm:sqref>
        </x14:conditionalFormatting>
        <x14:conditionalFormatting xmlns:xm="http://schemas.microsoft.com/office/excel/2006/main">
          <x14:cfRule type="expression" priority="60" id="{82EB806A-E4F9-4845-8C90-A170DB558260}">
            <xm:f>'https://wessexwater.sharepoint.com/teams/wx-bp/WPC005/[PARTIALLY SUPERSEDED PR19-Business-plan-data-tables - FBP (post IAP) Apr 2019.xlsb]Validation flags'!#REF!=1</xm:f>
            <x14:dxf>
              <fill>
                <patternFill>
                  <bgColor rgb="FFE0DCD8"/>
                </patternFill>
              </fill>
            </x14:dxf>
          </x14:cfRule>
          <xm:sqref>U113:X118</xm:sqref>
        </x14:conditionalFormatting>
        <x14:conditionalFormatting xmlns:xm="http://schemas.microsoft.com/office/excel/2006/main">
          <x14:cfRule type="expression" priority="59" id="{1C2D81B2-222E-400C-8660-F6BA9BB15E55}">
            <xm:f>'https://wessexwater.sharepoint.com/teams/wx-bp/WPC005/[PARTIALLY SUPERSEDED PR19-Business-plan-data-tables - FBP (post IAP) Apr 2019.xlsb]Validation flags'!#REF!=1</xm:f>
            <x14:dxf>
              <fill>
                <patternFill>
                  <bgColor rgb="FFE0DCD8"/>
                </patternFill>
              </fill>
            </x14:dxf>
          </x14:cfRule>
          <xm:sqref>Y113:Y118</xm:sqref>
        </x14:conditionalFormatting>
        <x14:conditionalFormatting xmlns:xm="http://schemas.microsoft.com/office/excel/2006/main">
          <x14:cfRule type="expression" priority="58" id="{ED0E1FC7-E8A8-45CD-9FC5-2DFBE65608EC}">
            <xm:f>'https://wessexwater.sharepoint.com/teams/wx-bp/WPC005/[PARTIALLY SUPERSEDED PR19-Business-plan-data-tables - FBP (post IAP) Apr 2019.xlsb]Validation flags'!#REF!=1</xm:f>
            <x14:dxf>
              <fill>
                <patternFill>
                  <bgColor rgb="FFE0DCD8"/>
                </patternFill>
              </fill>
            </x14:dxf>
          </x14:cfRule>
          <xm:sqref>U103:X108</xm:sqref>
        </x14:conditionalFormatting>
        <x14:conditionalFormatting xmlns:xm="http://schemas.microsoft.com/office/excel/2006/main">
          <x14:cfRule type="expression" priority="57" id="{B2E54886-C61D-49B1-AD6E-9E1E9E4F5692}">
            <xm:f>'https://wessexwater.sharepoint.com/teams/wx-bp/WPC005/[PARTIALLY SUPERSEDED PR19-Business-plan-data-tables - FBP (post IAP) Apr 2019.xlsb]Validation flags'!#REF!=1</xm:f>
            <x14:dxf>
              <fill>
                <patternFill>
                  <bgColor rgb="FFE0DCD8"/>
                </patternFill>
              </fill>
            </x14:dxf>
          </x14:cfRule>
          <xm:sqref>Y103:Y108</xm:sqref>
        </x14:conditionalFormatting>
        <x14:conditionalFormatting xmlns:xm="http://schemas.microsoft.com/office/excel/2006/main">
          <x14:cfRule type="expression" priority="56" id="{500DF567-A78D-4B9C-A117-115C579DBE32}">
            <xm:f>'https://wessexwater.sharepoint.com/teams/wx-bp/WPC005/[PARTIALLY SUPERSEDED PR19-Business-plan-data-tables - FBP (post IAP) Apr 2019.xlsb]Validation flags'!#REF!=1</xm:f>
            <x14:dxf>
              <fill>
                <patternFill>
                  <bgColor rgb="FFE0DCD8"/>
                </patternFill>
              </fill>
            </x14:dxf>
          </x14:cfRule>
          <xm:sqref>U94:X99</xm:sqref>
        </x14:conditionalFormatting>
        <x14:conditionalFormatting xmlns:xm="http://schemas.microsoft.com/office/excel/2006/main">
          <x14:cfRule type="expression" priority="55" id="{255FD560-E6B5-4AD9-A20E-83D50F68ECA3}">
            <xm:f>'https://wessexwater.sharepoint.com/teams/wx-bp/WPC005/[PARTIALLY SUPERSEDED PR19-Business-plan-data-tables - FBP (post IAP) Apr 2019.xlsb]Validation flags'!#REF!=1</xm:f>
            <x14:dxf>
              <fill>
                <patternFill>
                  <bgColor rgb="FFE0DCD8"/>
                </patternFill>
              </fill>
            </x14:dxf>
          </x14:cfRule>
          <xm:sqref>Y94:Y99</xm:sqref>
        </x14:conditionalFormatting>
        <x14:conditionalFormatting xmlns:xm="http://schemas.microsoft.com/office/excel/2006/main">
          <x14:cfRule type="expression" priority="54" id="{E994CB08-4E80-44A3-9EB2-AD7A50D9C0D0}">
            <xm:f>'https://wessexwater.sharepoint.com/teams/wx-bp/WPC005/[PARTIALLY SUPERSEDED PR19-Business-plan-data-tables - FBP (post IAP) Apr 2019.xlsb]Validation flags'!#REF!=1</xm:f>
            <x14:dxf>
              <fill>
                <patternFill>
                  <bgColor rgb="FFE0DCD8"/>
                </patternFill>
              </fill>
            </x14:dxf>
          </x14:cfRule>
          <xm:sqref>U84:X89</xm:sqref>
        </x14:conditionalFormatting>
        <x14:conditionalFormatting xmlns:xm="http://schemas.microsoft.com/office/excel/2006/main">
          <x14:cfRule type="expression" priority="53" id="{83A197C4-2685-4B0B-814A-0D4F0D86742B}">
            <xm:f>'https://wessexwater.sharepoint.com/teams/wx-bp/WPC005/[PARTIALLY SUPERSEDED PR19-Business-plan-data-tables - FBP (post IAP) Apr 2019.xlsb]Validation flags'!#REF!=1</xm:f>
            <x14:dxf>
              <fill>
                <patternFill>
                  <bgColor rgb="FFE0DCD8"/>
                </patternFill>
              </fill>
            </x14:dxf>
          </x14:cfRule>
          <xm:sqref>Y84:Y89</xm:sqref>
        </x14:conditionalFormatting>
        <x14:conditionalFormatting xmlns:xm="http://schemas.microsoft.com/office/excel/2006/main">
          <x14:cfRule type="expression" priority="52" id="{BF66A795-8015-4473-8F80-8106674C5FDE}">
            <xm:f>'https://wessexwater.sharepoint.com/teams/wx-bp/WPC005/[PARTIALLY SUPERSEDED PR19-Business-plan-data-tables - FBP (post IAP) Apr 2019.xlsb]Validation flags'!#REF!=1</xm:f>
            <x14:dxf>
              <fill>
                <patternFill>
                  <bgColor rgb="FFE0DCD8"/>
                </patternFill>
              </fill>
            </x14:dxf>
          </x14:cfRule>
          <xm:sqref>U75:X80</xm:sqref>
        </x14:conditionalFormatting>
        <x14:conditionalFormatting xmlns:xm="http://schemas.microsoft.com/office/excel/2006/main">
          <x14:cfRule type="expression" priority="51" id="{DF86B3F5-598C-459E-BE55-A634F9D32771}">
            <xm:f>'https://wessexwater.sharepoint.com/teams/wx-bp/WPC005/[PARTIALLY SUPERSEDED PR19-Business-plan-data-tables - FBP (post IAP) Apr 2019.xlsb]Validation flags'!#REF!=1</xm:f>
            <x14:dxf>
              <fill>
                <patternFill>
                  <bgColor rgb="FFE0DCD8"/>
                </patternFill>
              </fill>
            </x14:dxf>
          </x14:cfRule>
          <xm:sqref>Y75:Y80</xm:sqref>
        </x14:conditionalFormatting>
        <x14:conditionalFormatting xmlns:xm="http://schemas.microsoft.com/office/excel/2006/main">
          <x14:cfRule type="expression" priority="50" id="{47F9B1FF-CB19-4E42-BD8F-9B808E44CD0C}">
            <xm:f>'https://wessexwater.sharepoint.com/teams/wx-bp/WPC005/[PARTIALLY SUPERSEDED PR19-Business-plan-data-tables - FBP (post IAP) Apr 2019.xlsb]Validation flags'!#REF!=1</xm:f>
            <x14:dxf>
              <fill>
                <patternFill>
                  <bgColor rgb="FFE0DCD8"/>
                </patternFill>
              </fill>
            </x14:dxf>
          </x14:cfRule>
          <xm:sqref>U65:X70</xm:sqref>
        </x14:conditionalFormatting>
        <x14:conditionalFormatting xmlns:xm="http://schemas.microsoft.com/office/excel/2006/main">
          <x14:cfRule type="expression" priority="49" id="{57155428-46E8-427D-9E93-78530CB4F05D}">
            <xm:f>'https://wessexwater.sharepoint.com/teams/wx-bp/WPC005/[PARTIALLY SUPERSEDED PR19-Business-plan-data-tables - FBP (post IAP) Apr 2019.xlsb]Validation flags'!#REF!=1</xm:f>
            <x14:dxf>
              <fill>
                <patternFill>
                  <bgColor rgb="FFE0DCD8"/>
                </patternFill>
              </fill>
            </x14:dxf>
          </x14:cfRule>
          <xm:sqref>Y65:Y70</xm:sqref>
        </x14:conditionalFormatting>
        <x14:conditionalFormatting xmlns:xm="http://schemas.microsoft.com/office/excel/2006/main">
          <x14:cfRule type="expression" priority="48" id="{EEB3A885-79A8-43BE-B774-52E3D60DD2A0}">
            <xm:f>'https://wessexwater.sharepoint.com/teams/wx-bp/WPC005/[PARTIALLY SUPERSEDED PR19-Business-plan-data-tables - FBP (post IAP) Apr 2019.xlsb]Validation flags'!#REF!=1</xm:f>
            <x14:dxf>
              <fill>
                <patternFill>
                  <bgColor rgb="FFE0DCD8"/>
                </patternFill>
              </fill>
            </x14:dxf>
          </x14:cfRule>
          <xm:sqref>U56:X61</xm:sqref>
        </x14:conditionalFormatting>
        <x14:conditionalFormatting xmlns:xm="http://schemas.microsoft.com/office/excel/2006/main">
          <x14:cfRule type="expression" priority="47" id="{A5683CC0-42E4-409C-9826-518812679E12}">
            <xm:f>'https://wessexwater.sharepoint.com/teams/wx-bp/WPC005/[PARTIALLY SUPERSEDED PR19-Business-plan-data-tables - FBP (post IAP) Apr 2019.xlsb]Validation flags'!#REF!=1</xm:f>
            <x14:dxf>
              <fill>
                <patternFill>
                  <bgColor rgb="FFE0DCD8"/>
                </patternFill>
              </fill>
            </x14:dxf>
          </x14:cfRule>
          <xm:sqref>Y56:Y61</xm:sqref>
        </x14:conditionalFormatting>
        <x14:conditionalFormatting xmlns:xm="http://schemas.microsoft.com/office/excel/2006/main">
          <x14:cfRule type="expression" priority="46" id="{F0CE9D41-0F95-49C1-B74C-8A70E0B3E251}">
            <xm:f>'https://wessexwater.sharepoint.com/teams/wx-bp/WPC005/[PARTIALLY SUPERSEDED PR19-Business-plan-data-tables - FBP (post IAP) Apr 2019.xlsb]Validation flags'!#REF!=1</xm:f>
            <x14:dxf>
              <fill>
                <patternFill>
                  <bgColor rgb="FFE0DCD8"/>
                </patternFill>
              </fill>
            </x14:dxf>
          </x14:cfRule>
          <xm:sqref>U46:X51</xm:sqref>
        </x14:conditionalFormatting>
        <x14:conditionalFormatting xmlns:xm="http://schemas.microsoft.com/office/excel/2006/main">
          <x14:cfRule type="expression" priority="45" id="{BBFC6919-B43B-429B-8816-87B873FBD05C}">
            <xm:f>'https://wessexwater.sharepoint.com/teams/wx-bp/WPC005/[PARTIALLY SUPERSEDED PR19-Business-plan-data-tables - FBP (post IAP) Apr 2019.xlsb]Validation flags'!#REF!=1</xm:f>
            <x14:dxf>
              <fill>
                <patternFill>
                  <bgColor rgb="FFE0DCD8"/>
                </patternFill>
              </fill>
            </x14:dxf>
          </x14:cfRule>
          <xm:sqref>Y46:Y51</xm:sqref>
        </x14:conditionalFormatting>
        <x14:conditionalFormatting xmlns:xm="http://schemas.microsoft.com/office/excel/2006/main">
          <x14:cfRule type="expression" priority="44" id="{4AB37229-6DAD-4450-AB41-B17AC9A2D172}">
            <xm:f>'https://wessexwater.sharepoint.com/teams/wx-bp/WPC005/[PARTIALLY SUPERSEDED PR19-Business-plan-data-tables - FBP (post IAP) Apr 2019.xlsb]Validation flags'!#REF!=1</xm:f>
            <x14:dxf>
              <fill>
                <patternFill>
                  <bgColor rgb="FFE0DCD8"/>
                </patternFill>
              </fill>
            </x14:dxf>
          </x14:cfRule>
          <xm:sqref>U37:X42</xm:sqref>
        </x14:conditionalFormatting>
        <x14:conditionalFormatting xmlns:xm="http://schemas.microsoft.com/office/excel/2006/main">
          <x14:cfRule type="expression" priority="43" id="{1A0997A5-20A2-48C1-AF40-266AF0393258}">
            <xm:f>'https://wessexwater.sharepoint.com/teams/wx-bp/WPC005/[PARTIALLY SUPERSEDED PR19-Business-plan-data-tables - FBP (post IAP) Apr 2019.xlsb]Validation flags'!#REF!=1</xm:f>
            <x14:dxf>
              <fill>
                <patternFill>
                  <bgColor rgb="FFE0DCD8"/>
                </patternFill>
              </fill>
            </x14:dxf>
          </x14:cfRule>
          <xm:sqref>Y37:Y42</xm:sqref>
        </x14:conditionalFormatting>
        <x14:conditionalFormatting xmlns:xm="http://schemas.microsoft.com/office/excel/2006/main">
          <x14:cfRule type="expression" priority="42" id="{60090F8C-C440-4C89-8D1F-13650DEE1BEE}">
            <xm:f>'https://wessexwater.sharepoint.com/teams/wx-bp/WPC005/[PARTIALLY SUPERSEDED PR19-Business-plan-data-tables - FBP (post IAP) Apr 2019.xlsb]Validation flags'!#REF!=1</xm:f>
            <x14:dxf>
              <fill>
                <patternFill>
                  <bgColor rgb="FFE0DCD8"/>
                </patternFill>
              </fill>
            </x14:dxf>
          </x14:cfRule>
          <xm:sqref>U27:X32</xm:sqref>
        </x14:conditionalFormatting>
        <x14:conditionalFormatting xmlns:xm="http://schemas.microsoft.com/office/excel/2006/main">
          <x14:cfRule type="expression" priority="41" id="{CDA21E9D-F524-4771-BADF-ABEF15DC97F9}">
            <xm:f>'https://wessexwater.sharepoint.com/teams/wx-bp/WPC005/[PARTIALLY SUPERSEDED PR19-Business-plan-data-tables - FBP (post IAP) Apr 2019.xlsb]Validation flags'!#REF!=1</xm:f>
            <x14:dxf>
              <fill>
                <patternFill>
                  <bgColor rgb="FFE0DCD8"/>
                </patternFill>
              </fill>
            </x14:dxf>
          </x14:cfRule>
          <xm:sqref>Y27:Y32</xm:sqref>
        </x14:conditionalFormatting>
        <x14:conditionalFormatting xmlns:xm="http://schemas.microsoft.com/office/excel/2006/main">
          <x14:cfRule type="expression" priority="40" id="{9CAEBA9B-1CE6-483F-A6DE-7F20F064E033}">
            <xm:f>'https://wessexwater.sharepoint.com/teams/wx-bp/WPC005/[PARTIALLY SUPERSEDED PR19-Business-plan-data-tables - FBP (post IAP) Apr 2019.xlsb]Validation flags'!#REF!=1</xm:f>
            <x14:dxf>
              <fill>
                <patternFill>
                  <bgColor rgb="FFE0DCD8"/>
                </patternFill>
              </fill>
            </x14:dxf>
          </x14:cfRule>
          <xm:sqref>U18:X23</xm:sqref>
        </x14:conditionalFormatting>
        <x14:conditionalFormatting xmlns:xm="http://schemas.microsoft.com/office/excel/2006/main">
          <x14:cfRule type="expression" priority="39" id="{2BF1707A-000B-4F55-A075-9D738E005F72}">
            <xm:f>'https://wessexwater.sharepoint.com/teams/wx-bp/WPC005/[PARTIALLY SUPERSEDED PR19-Business-plan-data-tables - FBP (post IAP) Apr 2019.xlsb]Validation flags'!#REF!=1</xm:f>
            <x14:dxf>
              <fill>
                <patternFill>
                  <bgColor rgb="FFE0DCD8"/>
                </patternFill>
              </fill>
            </x14:dxf>
          </x14:cfRule>
          <xm:sqref>Y18:Y23</xm:sqref>
        </x14:conditionalFormatting>
        <x14:conditionalFormatting xmlns:xm="http://schemas.microsoft.com/office/excel/2006/main">
          <x14:cfRule type="expression" priority="38" id="{ADCFB91C-3A2B-4AF4-BB01-04264818EAAA}">
            <xm:f>'https://wessexwater.sharepoint.com/teams/wx-bp/WPC005/[PARTIALLY SUPERSEDED PR19-Business-plan-data-tables - FBP (post IAP) Apr 2019.xlsb]Validation flags'!#REF!=1</xm:f>
            <x14:dxf>
              <fill>
                <patternFill>
                  <bgColor rgb="FFE0DCD8"/>
                </patternFill>
              </fill>
            </x14:dxf>
          </x14:cfRule>
          <xm:sqref>U8:X13</xm:sqref>
        </x14:conditionalFormatting>
        <x14:conditionalFormatting xmlns:xm="http://schemas.microsoft.com/office/excel/2006/main">
          <x14:cfRule type="expression" priority="37" id="{80FC2F61-F766-49A5-9089-6842581910F2}">
            <xm:f>'https://wessexwater.sharepoint.com/teams/wx-bp/WPC005/[PARTIALLY SUPERSEDED PR19-Business-plan-data-tables - FBP (post IAP) Apr 2019.xlsb]Validation flags'!#REF!=1</xm:f>
            <x14:dxf>
              <fill>
                <patternFill>
                  <bgColor rgb="FFE0DCD8"/>
                </patternFill>
              </fill>
            </x14:dxf>
          </x14:cfRule>
          <xm:sqref>Y8:Y13</xm:sqref>
        </x14:conditionalFormatting>
        <x14:conditionalFormatting xmlns:xm="http://schemas.microsoft.com/office/excel/2006/main">
          <x14:cfRule type="expression" priority="36" id="{AB8BA5D6-EF9B-41DE-B93B-FD333C27C493}">
            <xm:f>'https://wessexwater.sharepoint.com/teams/wx-bp/WPC005/[PARTIALLY SUPERSEDED PR19-Business-plan-data-tables - FBP (post IAP) Apr 2019.xlsb]Validation flags'!#REF!=1</xm:f>
            <x14:dxf>
              <fill>
                <patternFill>
                  <bgColor rgb="FFE0DCD8"/>
                </patternFill>
              </fill>
            </x14:dxf>
          </x14:cfRule>
          <xm:sqref>AA8:AD13</xm:sqref>
        </x14:conditionalFormatting>
        <x14:conditionalFormatting xmlns:xm="http://schemas.microsoft.com/office/excel/2006/main">
          <x14:cfRule type="expression" priority="35" id="{89680225-9955-4B71-967F-7B1487305E7C}">
            <xm:f>'https://wessexwater.sharepoint.com/teams/wx-bp/WPC005/[PARTIALLY SUPERSEDED PR19-Business-plan-data-tables - FBP (post IAP) Apr 2019.xlsb]Validation flags'!#REF!=1</xm:f>
            <x14:dxf>
              <fill>
                <patternFill>
                  <bgColor rgb="FFE0DCD8"/>
                </patternFill>
              </fill>
            </x14:dxf>
          </x14:cfRule>
          <xm:sqref>AE8:AE13</xm:sqref>
        </x14:conditionalFormatting>
        <x14:conditionalFormatting xmlns:xm="http://schemas.microsoft.com/office/excel/2006/main">
          <x14:cfRule type="expression" priority="34" id="{75180BF2-EC76-45ED-B61C-5FAF14358C8D}">
            <xm:f>'https://wessexwater.sharepoint.com/teams/wx-bp/WPC005/[PARTIALLY SUPERSEDED PR19-Business-plan-data-tables - FBP (post IAP) Apr 2019.xlsb]Validation flags'!#REF!=1</xm:f>
            <x14:dxf>
              <fill>
                <patternFill>
                  <bgColor rgb="FFE0DCD8"/>
                </patternFill>
              </fill>
            </x14:dxf>
          </x14:cfRule>
          <xm:sqref>AA18:AD23</xm:sqref>
        </x14:conditionalFormatting>
        <x14:conditionalFormatting xmlns:xm="http://schemas.microsoft.com/office/excel/2006/main">
          <x14:cfRule type="expression" priority="33" id="{E371DAD8-B30D-4E4C-8000-51F0EA3D96DA}">
            <xm:f>'https://wessexwater.sharepoint.com/teams/wx-bp/WPC005/[PARTIALLY SUPERSEDED PR19-Business-plan-data-tables - FBP (post IAP) Apr 2019.xlsb]Validation flags'!#REF!=1</xm:f>
            <x14:dxf>
              <fill>
                <patternFill>
                  <bgColor rgb="FFE0DCD8"/>
                </patternFill>
              </fill>
            </x14:dxf>
          </x14:cfRule>
          <xm:sqref>AE18:AE23</xm:sqref>
        </x14:conditionalFormatting>
        <x14:conditionalFormatting xmlns:xm="http://schemas.microsoft.com/office/excel/2006/main">
          <x14:cfRule type="expression" priority="32" id="{D26DFD35-AE7C-4A85-A7B4-45A2A330BEC6}">
            <xm:f>'https://wessexwater.sharepoint.com/teams/wx-bp/WPC005/[PARTIALLY SUPERSEDED PR19-Business-plan-data-tables - FBP (post IAP) Apr 2019.xlsb]Validation flags'!#REF!=1</xm:f>
            <x14:dxf>
              <fill>
                <patternFill>
                  <bgColor rgb="FFE0DCD8"/>
                </patternFill>
              </fill>
            </x14:dxf>
          </x14:cfRule>
          <xm:sqref>AA27:AD32</xm:sqref>
        </x14:conditionalFormatting>
        <x14:conditionalFormatting xmlns:xm="http://schemas.microsoft.com/office/excel/2006/main">
          <x14:cfRule type="expression" priority="31" id="{92621926-F640-4075-AF10-E91A55CBF376}">
            <xm:f>'https://wessexwater.sharepoint.com/teams/wx-bp/WPC005/[PARTIALLY SUPERSEDED PR19-Business-plan-data-tables - FBP (post IAP) Apr 2019.xlsb]Validation flags'!#REF!=1</xm:f>
            <x14:dxf>
              <fill>
                <patternFill>
                  <bgColor rgb="FFE0DCD8"/>
                </patternFill>
              </fill>
            </x14:dxf>
          </x14:cfRule>
          <xm:sqref>AE27:AE32</xm:sqref>
        </x14:conditionalFormatting>
        <x14:conditionalFormatting xmlns:xm="http://schemas.microsoft.com/office/excel/2006/main">
          <x14:cfRule type="expression" priority="30" id="{6D3F07F3-73D5-49D7-8C11-00714C5BC758}">
            <xm:f>'https://wessexwater.sharepoint.com/teams/wx-bp/WPC005/[PARTIALLY SUPERSEDED PR19-Business-plan-data-tables - FBP (post IAP) Apr 2019.xlsb]Validation flags'!#REF!=1</xm:f>
            <x14:dxf>
              <fill>
                <patternFill>
                  <bgColor rgb="FFE0DCD8"/>
                </patternFill>
              </fill>
            </x14:dxf>
          </x14:cfRule>
          <xm:sqref>AA37:AD42</xm:sqref>
        </x14:conditionalFormatting>
        <x14:conditionalFormatting xmlns:xm="http://schemas.microsoft.com/office/excel/2006/main">
          <x14:cfRule type="expression" priority="29" id="{80884623-A287-4859-980E-2D50FA49AD5B}">
            <xm:f>'https://wessexwater.sharepoint.com/teams/wx-bp/WPC005/[PARTIALLY SUPERSEDED PR19-Business-plan-data-tables - FBP (post IAP) Apr 2019.xlsb]Validation flags'!#REF!=1</xm:f>
            <x14:dxf>
              <fill>
                <patternFill>
                  <bgColor rgb="FFE0DCD8"/>
                </patternFill>
              </fill>
            </x14:dxf>
          </x14:cfRule>
          <xm:sqref>AE37:AE42</xm:sqref>
        </x14:conditionalFormatting>
        <x14:conditionalFormatting xmlns:xm="http://schemas.microsoft.com/office/excel/2006/main">
          <x14:cfRule type="expression" priority="28" id="{746428C1-649C-49AA-8861-3835F3DAEAB2}">
            <xm:f>'https://wessexwater.sharepoint.com/teams/wx-bp/WPC005/[PARTIALLY SUPERSEDED PR19-Business-plan-data-tables - FBP (post IAP) Apr 2019.xlsb]Validation flags'!#REF!=1</xm:f>
            <x14:dxf>
              <fill>
                <patternFill>
                  <bgColor rgb="FFE0DCD8"/>
                </patternFill>
              </fill>
            </x14:dxf>
          </x14:cfRule>
          <xm:sqref>AA46:AD51</xm:sqref>
        </x14:conditionalFormatting>
        <x14:conditionalFormatting xmlns:xm="http://schemas.microsoft.com/office/excel/2006/main">
          <x14:cfRule type="expression" priority="27" id="{33E52F1C-9140-4789-A74A-570AC6AE3BE3}">
            <xm:f>'https://wessexwater.sharepoint.com/teams/wx-bp/WPC005/[PARTIALLY SUPERSEDED PR19-Business-plan-data-tables - FBP (post IAP) Apr 2019.xlsb]Validation flags'!#REF!=1</xm:f>
            <x14:dxf>
              <fill>
                <patternFill>
                  <bgColor rgb="FFE0DCD8"/>
                </patternFill>
              </fill>
            </x14:dxf>
          </x14:cfRule>
          <xm:sqref>AE46:AE51</xm:sqref>
        </x14:conditionalFormatting>
        <x14:conditionalFormatting xmlns:xm="http://schemas.microsoft.com/office/excel/2006/main">
          <x14:cfRule type="expression" priority="26" id="{484013E0-27AF-4964-843C-73CCD182D547}">
            <xm:f>'https://wessexwater.sharepoint.com/teams/wx-bp/WPC005/[PARTIALLY SUPERSEDED PR19-Business-plan-data-tables - FBP (post IAP) Apr 2019.xlsb]Validation flags'!#REF!=1</xm:f>
            <x14:dxf>
              <fill>
                <patternFill>
                  <bgColor rgb="FFE0DCD8"/>
                </patternFill>
              </fill>
            </x14:dxf>
          </x14:cfRule>
          <xm:sqref>AA56:AD61</xm:sqref>
        </x14:conditionalFormatting>
        <x14:conditionalFormatting xmlns:xm="http://schemas.microsoft.com/office/excel/2006/main">
          <x14:cfRule type="expression" priority="25" id="{BD3844B1-7DAF-43F0-A086-4E6A69FC25BB}">
            <xm:f>'https://wessexwater.sharepoint.com/teams/wx-bp/WPC005/[PARTIALLY SUPERSEDED PR19-Business-plan-data-tables - FBP (post IAP) Apr 2019.xlsb]Validation flags'!#REF!=1</xm:f>
            <x14:dxf>
              <fill>
                <patternFill>
                  <bgColor rgb="FFE0DCD8"/>
                </patternFill>
              </fill>
            </x14:dxf>
          </x14:cfRule>
          <xm:sqref>AE56:AE61</xm:sqref>
        </x14:conditionalFormatting>
        <x14:conditionalFormatting xmlns:xm="http://schemas.microsoft.com/office/excel/2006/main">
          <x14:cfRule type="expression" priority="24" id="{49D573B5-19FD-495F-B81C-CE6450BF58FF}">
            <xm:f>'https://wessexwater.sharepoint.com/teams/wx-bp/WPC005/[PARTIALLY SUPERSEDED PR19-Business-plan-data-tables - FBP (post IAP) Apr 2019.xlsb]Validation flags'!#REF!=1</xm:f>
            <x14:dxf>
              <fill>
                <patternFill>
                  <bgColor rgb="FFE0DCD8"/>
                </patternFill>
              </fill>
            </x14:dxf>
          </x14:cfRule>
          <xm:sqref>AA65:AD70</xm:sqref>
        </x14:conditionalFormatting>
        <x14:conditionalFormatting xmlns:xm="http://schemas.microsoft.com/office/excel/2006/main">
          <x14:cfRule type="expression" priority="23" id="{E13B8D44-C0D9-4960-AA46-0BA464444D2E}">
            <xm:f>'https://wessexwater.sharepoint.com/teams/wx-bp/WPC005/[PARTIALLY SUPERSEDED PR19-Business-plan-data-tables - FBP (post IAP) Apr 2019.xlsb]Validation flags'!#REF!=1</xm:f>
            <x14:dxf>
              <fill>
                <patternFill>
                  <bgColor rgb="FFE0DCD8"/>
                </patternFill>
              </fill>
            </x14:dxf>
          </x14:cfRule>
          <xm:sqref>AE65:AE70</xm:sqref>
        </x14:conditionalFormatting>
        <x14:conditionalFormatting xmlns:xm="http://schemas.microsoft.com/office/excel/2006/main">
          <x14:cfRule type="expression" priority="22" id="{83C56D99-51E3-48F9-B6F5-BEA6386B4FE5}">
            <xm:f>'https://wessexwater.sharepoint.com/teams/wx-bp/WPC005/[PARTIALLY SUPERSEDED PR19-Business-plan-data-tables - FBP (post IAP) Apr 2019.xlsb]Validation flags'!#REF!=1</xm:f>
            <x14:dxf>
              <fill>
                <patternFill>
                  <bgColor rgb="FFE0DCD8"/>
                </patternFill>
              </fill>
            </x14:dxf>
          </x14:cfRule>
          <xm:sqref>AA75:AD80</xm:sqref>
        </x14:conditionalFormatting>
        <x14:conditionalFormatting xmlns:xm="http://schemas.microsoft.com/office/excel/2006/main">
          <x14:cfRule type="expression" priority="21" id="{C025587E-5960-46C5-B5A5-5195A0091430}">
            <xm:f>'https://wessexwater.sharepoint.com/teams/wx-bp/WPC005/[PARTIALLY SUPERSEDED PR19-Business-plan-data-tables - FBP (post IAP) Apr 2019.xlsb]Validation flags'!#REF!=1</xm:f>
            <x14:dxf>
              <fill>
                <patternFill>
                  <bgColor rgb="FFE0DCD8"/>
                </patternFill>
              </fill>
            </x14:dxf>
          </x14:cfRule>
          <xm:sqref>AE75:AE80</xm:sqref>
        </x14:conditionalFormatting>
        <x14:conditionalFormatting xmlns:xm="http://schemas.microsoft.com/office/excel/2006/main">
          <x14:cfRule type="expression" priority="20" id="{63FA67A8-C742-4543-BADE-1E07797916CA}">
            <xm:f>'https://wessexwater.sharepoint.com/teams/wx-bp/WPC005/[PARTIALLY SUPERSEDED PR19-Business-plan-data-tables - FBP (post IAP) Apr 2019.xlsb]Validation flags'!#REF!=1</xm:f>
            <x14:dxf>
              <fill>
                <patternFill>
                  <bgColor rgb="FFE0DCD8"/>
                </patternFill>
              </fill>
            </x14:dxf>
          </x14:cfRule>
          <xm:sqref>AA84:AD89</xm:sqref>
        </x14:conditionalFormatting>
        <x14:conditionalFormatting xmlns:xm="http://schemas.microsoft.com/office/excel/2006/main">
          <x14:cfRule type="expression" priority="19" id="{70521D73-F9C0-4929-A47A-78D75FF975A6}">
            <xm:f>'https://wessexwater.sharepoint.com/teams/wx-bp/WPC005/[PARTIALLY SUPERSEDED PR19-Business-plan-data-tables - FBP (post IAP) Apr 2019.xlsb]Validation flags'!#REF!=1</xm:f>
            <x14:dxf>
              <fill>
                <patternFill>
                  <bgColor rgb="FFE0DCD8"/>
                </patternFill>
              </fill>
            </x14:dxf>
          </x14:cfRule>
          <xm:sqref>AE84:AE89</xm:sqref>
        </x14:conditionalFormatting>
        <x14:conditionalFormatting xmlns:xm="http://schemas.microsoft.com/office/excel/2006/main">
          <x14:cfRule type="expression" priority="18" id="{1165E730-AB63-41A7-9F9E-0FAE53F6CFD3}">
            <xm:f>'https://wessexwater.sharepoint.com/teams/wx-bp/WPC005/[PARTIALLY SUPERSEDED PR19-Business-plan-data-tables - FBP (post IAP) Apr 2019.xlsb]Validation flags'!#REF!=1</xm:f>
            <x14:dxf>
              <fill>
                <patternFill>
                  <bgColor rgb="FFE0DCD8"/>
                </patternFill>
              </fill>
            </x14:dxf>
          </x14:cfRule>
          <xm:sqref>AA94:AD99</xm:sqref>
        </x14:conditionalFormatting>
        <x14:conditionalFormatting xmlns:xm="http://schemas.microsoft.com/office/excel/2006/main">
          <x14:cfRule type="expression" priority="17" id="{7BB1285D-B48F-4127-B697-2700E83C98D8}">
            <xm:f>'https://wessexwater.sharepoint.com/teams/wx-bp/WPC005/[PARTIALLY SUPERSEDED PR19-Business-plan-data-tables - FBP (post IAP) Apr 2019.xlsb]Validation flags'!#REF!=1</xm:f>
            <x14:dxf>
              <fill>
                <patternFill>
                  <bgColor rgb="FFE0DCD8"/>
                </patternFill>
              </fill>
            </x14:dxf>
          </x14:cfRule>
          <xm:sqref>AE94:AE99</xm:sqref>
        </x14:conditionalFormatting>
        <x14:conditionalFormatting xmlns:xm="http://schemas.microsoft.com/office/excel/2006/main">
          <x14:cfRule type="expression" priority="16" id="{AF50FAE2-706C-4485-9B33-90FCADE51E98}">
            <xm:f>'https://wessexwater.sharepoint.com/teams/wx-bp/WPC005/[PARTIALLY SUPERSEDED PR19-Business-plan-data-tables - FBP (post IAP) Apr 2019.xlsb]Validation flags'!#REF!=1</xm:f>
            <x14:dxf>
              <fill>
                <patternFill>
                  <bgColor rgb="FFE0DCD8"/>
                </patternFill>
              </fill>
            </x14:dxf>
          </x14:cfRule>
          <xm:sqref>AA103:AD108</xm:sqref>
        </x14:conditionalFormatting>
        <x14:conditionalFormatting xmlns:xm="http://schemas.microsoft.com/office/excel/2006/main">
          <x14:cfRule type="expression" priority="15" id="{EFFC9D1B-0FC6-42BE-A839-A2D1447AF9A6}">
            <xm:f>'https://wessexwater.sharepoint.com/teams/wx-bp/WPC005/[PARTIALLY SUPERSEDED PR19-Business-plan-data-tables - FBP (post IAP) Apr 2019.xlsb]Validation flags'!#REF!=1</xm:f>
            <x14:dxf>
              <fill>
                <patternFill>
                  <bgColor rgb="FFE0DCD8"/>
                </patternFill>
              </fill>
            </x14:dxf>
          </x14:cfRule>
          <xm:sqref>AE103:AE108</xm:sqref>
        </x14:conditionalFormatting>
        <x14:conditionalFormatting xmlns:xm="http://schemas.microsoft.com/office/excel/2006/main">
          <x14:cfRule type="expression" priority="14" id="{6E034009-37CE-4B36-BC75-E8A18D2F2738}">
            <xm:f>'https://wessexwater.sharepoint.com/teams/wx-bp/WPC005/[PARTIALLY SUPERSEDED PR19-Business-plan-data-tables - FBP (post IAP) Apr 2019.xlsb]Validation flags'!#REF!=1</xm:f>
            <x14:dxf>
              <fill>
                <patternFill>
                  <bgColor rgb="FFE0DCD8"/>
                </patternFill>
              </fill>
            </x14:dxf>
          </x14:cfRule>
          <xm:sqref>AA113:AD118</xm:sqref>
        </x14:conditionalFormatting>
        <x14:conditionalFormatting xmlns:xm="http://schemas.microsoft.com/office/excel/2006/main">
          <x14:cfRule type="expression" priority="13" id="{E52F2091-C8AD-43C1-A6EF-67F50919FCB2}">
            <xm:f>'https://wessexwater.sharepoint.com/teams/wx-bp/WPC005/[PARTIALLY SUPERSEDED PR19-Business-plan-data-tables - FBP (post IAP) Apr 2019.xlsb]Validation flags'!#REF!=1</xm:f>
            <x14:dxf>
              <fill>
                <patternFill>
                  <bgColor rgb="FFE0DCD8"/>
                </patternFill>
              </fill>
            </x14:dxf>
          </x14:cfRule>
          <xm:sqref>AE113:AE118</xm:sqref>
        </x14:conditionalFormatting>
        <x14:conditionalFormatting xmlns:xm="http://schemas.microsoft.com/office/excel/2006/main">
          <x14:cfRule type="expression" priority="12" id="{293F9DF9-5E3F-4BD9-82E4-65EE1B618152}">
            <xm:f>'https://wessexwater.sharepoint.com/teams/wx-bp/WPC005/[PARTIALLY SUPERSEDED PR19-Business-plan-data-tables - FBP (post IAP) Apr 2019.xlsb]Validation flags'!#REF!=1</xm:f>
            <x14:dxf>
              <fill>
                <patternFill>
                  <bgColor rgb="FFE0DCD8"/>
                </patternFill>
              </fill>
            </x14:dxf>
          </x14:cfRule>
          <xm:sqref>AA122:AD127</xm:sqref>
        </x14:conditionalFormatting>
        <x14:conditionalFormatting xmlns:xm="http://schemas.microsoft.com/office/excel/2006/main">
          <x14:cfRule type="expression" priority="11" id="{401E9835-5CE8-4022-BE75-FFCA59C0729A}">
            <xm:f>'https://wessexwater.sharepoint.com/teams/wx-bp/WPC005/[PARTIALLY SUPERSEDED PR19-Business-plan-data-tables - FBP (post IAP) Apr 2019.xlsb]Validation flags'!#REF!=1</xm:f>
            <x14:dxf>
              <fill>
                <patternFill>
                  <bgColor rgb="FFE0DCD8"/>
                </patternFill>
              </fill>
            </x14:dxf>
          </x14:cfRule>
          <xm:sqref>AE122:AE127</xm:sqref>
        </x14:conditionalFormatting>
        <x14:conditionalFormatting xmlns:xm="http://schemas.microsoft.com/office/excel/2006/main">
          <x14:cfRule type="expression" priority="10" id="{D2BF1C60-CA7A-4388-A9E0-44A069D75183}">
            <xm:f>'https://wessexwater.sharepoint.com/teams/wx-bp/WPC005/[PARTIALLY SUPERSEDED PR19-Business-plan-data-tables - FBP (post IAP) Apr 2019.xlsb]Validation flags'!#REF!=1</xm:f>
            <x14:dxf>
              <fill>
                <patternFill>
                  <bgColor rgb="FFE0DCD8"/>
                </patternFill>
              </fill>
            </x14:dxf>
          </x14:cfRule>
          <xm:sqref>AA132:AD137</xm:sqref>
        </x14:conditionalFormatting>
        <x14:conditionalFormatting xmlns:xm="http://schemas.microsoft.com/office/excel/2006/main">
          <x14:cfRule type="expression" priority="9" id="{38BD27F5-46C9-413C-BAA5-D55C02A46213}">
            <xm:f>'https://wessexwater.sharepoint.com/teams/wx-bp/WPC005/[PARTIALLY SUPERSEDED PR19-Business-plan-data-tables - FBP (post IAP) Apr 2019.xlsb]Validation flags'!#REF!=1</xm:f>
            <x14:dxf>
              <fill>
                <patternFill>
                  <bgColor rgb="FFE0DCD8"/>
                </patternFill>
              </fill>
            </x14:dxf>
          </x14:cfRule>
          <xm:sqref>AE132:AE137</xm:sqref>
        </x14:conditionalFormatting>
        <x14:conditionalFormatting xmlns:xm="http://schemas.microsoft.com/office/excel/2006/main">
          <x14:cfRule type="expression" priority="8" id="{2A46576E-9DE4-40F1-A77A-E67E6764F2C1}">
            <xm:f>'https://wessexwater.sharepoint.com/teams/wx-bp/WPC005/[PARTIALLY SUPERSEDED PR19-Business-plan-data-tables - FBP (post IAP) Apr 2019.xlsb]Validation flags'!#REF!=1</xm:f>
            <x14:dxf>
              <fill>
                <patternFill>
                  <bgColor rgb="FFE0DCD8"/>
                </patternFill>
              </fill>
            </x14:dxf>
          </x14:cfRule>
          <xm:sqref>N148</xm:sqref>
        </x14:conditionalFormatting>
        <x14:conditionalFormatting xmlns:xm="http://schemas.microsoft.com/office/excel/2006/main">
          <x14:cfRule type="expression" priority="7" id="{57DA6ABC-AADD-4AFC-A336-4342FB82BC66}">
            <xm:f>'https://wessexwater.sharepoint.com/teams/wx-bp/WPC005/[PARTIALLY SUPERSEDED PR19-Business-plan-data-tables - FBP (post IAP) Apr 2019.xlsb]Validation flags'!#REF!=1</xm:f>
            <x14:dxf>
              <fill>
                <patternFill>
                  <bgColor rgb="FFE0DCD8"/>
                </patternFill>
              </fill>
            </x14:dxf>
          </x14:cfRule>
          <xm:sqref>N110</xm:sqref>
        </x14:conditionalFormatting>
        <x14:conditionalFormatting xmlns:xm="http://schemas.microsoft.com/office/excel/2006/main">
          <x14:cfRule type="expression" priority="6" id="{61BABD40-97BD-4B17-8EEB-DFC7F7E6972B}">
            <xm:f>'https://wessexwater.sharepoint.com/teams/wx-bp/WPC005/[PARTIALLY SUPERSEDED PR19-Business-plan-data-tables - FBP (post IAP) Apr 2019.xlsb]Validation flags'!#REF!=1</xm:f>
            <x14:dxf>
              <fill>
                <patternFill>
                  <bgColor rgb="FFE0DCD8"/>
                </patternFill>
              </fill>
            </x14:dxf>
          </x14:cfRule>
          <xm:sqref>N72</xm:sqref>
        </x14:conditionalFormatting>
        <x14:conditionalFormatting xmlns:xm="http://schemas.microsoft.com/office/excel/2006/main">
          <x14:cfRule type="expression" priority="5" id="{D58CCFED-A349-487B-B7DA-83992B70C8CC}">
            <xm:f>'https://wessexwater.sharepoint.com/teams/wx-bp/WPC005/[PARTIALLY SUPERSEDED PR19-Business-plan-data-tables - FBP (post IAP) Apr 2019.xlsb]Validation flags'!#REF!=1</xm:f>
            <x14:dxf>
              <fill>
                <patternFill>
                  <bgColor rgb="FFE0DCD8"/>
                </patternFill>
              </fill>
            </x14:dxf>
          </x14:cfRule>
          <xm:sqref>N53</xm:sqref>
        </x14:conditionalFormatting>
        <x14:conditionalFormatting xmlns:xm="http://schemas.microsoft.com/office/excel/2006/main">
          <x14:cfRule type="expression" priority="4" id="{54913E47-F88B-4052-BE8D-713A40C05F2D}">
            <xm:f>'https://wessexwater.sharepoint.com/teams/wx-bp/WPC005/[PARTIALLY SUPERSEDED PR19-Business-plan-data-tables - FBP (post IAP) Apr 2019.xlsb]Validation flags'!#REF!=1</xm:f>
            <x14:dxf>
              <fill>
                <patternFill>
                  <bgColor rgb="FFE0DCD8"/>
                </patternFill>
              </fill>
            </x14:dxf>
          </x14:cfRule>
          <xm:sqref>N34</xm:sqref>
        </x14:conditionalFormatting>
        <x14:conditionalFormatting xmlns:xm="http://schemas.microsoft.com/office/excel/2006/main">
          <x14:cfRule type="expression" priority="3" id="{638592E0-251E-4DCB-A5A2-207ACF919DE4}">
            <xm:f>'https://wessexwater.sharepoint.com/teams/wx-bp/WPC005/[SUPERSEDED - WSX PR19 Business Plan Data Table Submission - FBP (post queries) Jan 19.xlsx]Validation flags'!#REF!=1</xm:f>
            <x14:dxf>
              <fill>
                <patternFill>
                  <bgColor rgb="FFE0DCD8"/>
                </patternFill>
              </fill>
            </x14:dxf>
          </x14:cfRule>
          <xm:sqref>N15</xm:sqref>
        </x14:conditionalFormatting>
        <x14:conditionalFormatting xmlns:xm="http://schemas.microsoft.com/office/excel/2006/main">
          <x14:cfRule type="expression" priority="2" id="{C2B6CFD7-55B8-4387-8DA1-3ECABCF6E4D3}">
            <xm:f>'https://wessexwater.sharepoint.com/teams/wx-bp/_vti_history/24/WPC005/[PR19 - Table WWn4.xlsm]Validation flags'!#REF!=1</xm:f>
            <x14:dxf>
              <fill>
                <patternFill>
                  <bgColor rgb="FFE0DCD8"/>
                </patternFill>
              </fill>
            </x14:dxf>
          </x14:cfRule>
          <xm:sqref>N91</xm:sqref>
        </x14:conditionalFormatting>
        <x14:conditionalFormatting xmlns:xm="http://schemas.microsoft.com/office/excel/2006/main">
          <x14:cfRule type="expression" priority="1" id="{1115A4B9-16E2-40AB-83F3-6188B7DEE078}">
            <xm:f>'https://wessexwater.sharepoint.com/teams/wx-bp/WPC005/[SUPERSEDED - WSX PR19 Business Plan Data Table Submission - FBP (post queries) Jan 19.xlsx]Validation flags'!#REF!=1</xm:f>
            <x14:dxf>
              <fill>
                <patternFill>
                  <bgColor rgb="FFE0DCD8"/>
                </patternFill>
              </fill>
            </x14:dxf>
          </x14:cfRule>
          <xm:sqref>N129</xm:sqref>
        </x14:conditionalFormatting>
      </x14:conditionalFormattings>
    </ext>
    <ext xmlns:x14="http://schemas.microsoft.com/office/spreadsheetml/2009/9/main" uri="{CCE6A557-97BC-4b89-ADB6-D9C93CAAB3DF}">
      <x14:dataValidations xmlns:xm="http://schemas.microsoft.com/office/excel/2006/main" count="9">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050BBA7D-5E9D-4377-9D78-A13CA11C7F04}">
          <x14:formula1>
            <xm:f>(ROUND(N162,3))&gt;=(($N$15/0.06)+(ROUND('https://wessexwater.sharepoint.com/teams/wx-bp/WPC005/[PARTIALLY SUPERSEDED PR19-Business-plan-data-tables - FBP (post IAP) Apr 2019.xlsb]WWS3'!#REF!,3)))</xm:f>
          </x14:formula1>
          <xm:sqref>N162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25192020-1C64-4A4B-9F3C-DF9AB5AFFB3C}">
          <x14:formula1>
            <xm:f>(ROUND(M162,3))&gt;=(($N$34/0.06)+(ROUND('https://wessexwater.sharepoint.com/teams/wx-bp/WPC005/[PARTIALLY SUPERSEDED PR19-Business-plan-data-tables - FBP (post IAP) Apr 2019.xlsb]WWS3'!#REF!,3)))</xm:f>
          </x14:formula1>
          <xm:sqref>M162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F752B58B-399E-4441-8A92-0114FF76FF65}">
          <x14:formula1>
            <xm:f>(ROUND(L162,3))&gt;=(($N$53/0.06)+(ROUND('https://wessexwater.sharepoint.com/teams/wx-bp/WPC005/[PARTIALLY SUPERSEDED PR19-Business-plan-data-tables - FBP (post IAP) Apr 2019.xlsb]WWS3'!#REF!,3)))</xm:f>
          </x14:formula1>
          <xm:sqref>L162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12DC6203-D5DA-4182-A930-F0A28DCC282D}">
          <x14:formula1>
            <xm:f>(ROUND(K162,3))&gt;=(($N$72/0.06)+(ROUND('https://wessexwater.sharepoint.com/teams/wx-bp/WPC005/[PARTIALLY SUPERSEDED PR19-Business-plan-data-tables - FBP (post IAP) Apr 2019.xlsb]WWS3'!#REF!,3)))</xm:f>
          </x14:formula1>
          <xm:sqref>K162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94E1F694-0893-4671-8336-7FA554FEDC96}">
          <x14:formula1>
            <xm:f>(ROUND(J162,3))&gt;=(($N$91/0.06)+(ROUND('https://wessexwater.sharepoint.com/teams/wx-bp/WPC005/[PARTIALLY SUPERSEDED PR19-Business-plan-data-tables - FBP (post IAP) Apr 2019.xlsb]WWS3'!#REF!,3)))</xm:f>
          </x14:formula1>
          <xm:sqref>J162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828219EC-B990-4858-B8D9-B021EC5C0FFE}">
          <x14:formula1>
            <xm:f>(ROUND(I162,3))&gt;=(($N$110/0.06)+(ROUND('https://wessexwater.sharepoint.com/teams/wx-bp/WPC005/[PARTIALLY SUPERSEDED PR19-Business-plan-data-tables - FBP (post IAP) Apr 2019.xlsb]WWS3'!#REF!,3)))</xm:f>
          </x14:formula1>
          <xm:sqref>I162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E8DBA561-DC2C-4BE9-BD71-2F5F19B26E28}">
          <x14:formula1>
            <xm:f>(ROUND(H162,3))&gt;=(($N$129/0.06)+(ROUND('https://wessexwater.sharepoint.com/teams/wx-bp/WPC005/[PARTIALLY SUPERSEDED PR19-Business-plan-data-tables - FBP (post IAP) Apr 2019.xlsb]WWS3'!#REF!,3)))</xm:f>
          </x14:formula1>
          <xm:sqref>H162</xm:sqref>
        </x14:dataValidation>
        <x14:dataValidation type="custom" errorStyle="warning" allowBlank="1" showInputMessage="1" showErrorMessage="1" error="Unexpectedly low value given the resident population reported in Table WWS3 and the trade effluent load. Value would imply contribution to p.e. of imported effluent would be negative. Please check" xr:uid="{7848A43A-94A8-4EEB-B5E8-AC81C2F4C067}">
          <x14:formula1>
            <xm:f xml:space="preserve"> (ROUND(G162,3))&gt;=(($N$148/0.06)+(ROUND('https://wessexwater.sharepoint.com/teams/wx-bp/WPC005/[PARTIALLY SUPERSEDED PR19-Business-plan-data-tables - FBP (post IAP) Apr 2019.xlsb]WWS3'!#REF!,3)))</xm:f>
          </x14:formula1>
          <xm:sqref>G162</xm:sqref>
        </x14:dataValidation>
        <x14:dataValidation type="custom" errorStyle="warning" allowBlank="1" showInputMessage="1" showErrorMessage="1" error="Entry is not consistent with zero capex reported in Table WWS2. Please check" xr:uid="{CEA3E790-2A35-4C96-B091-2D5E92CB92C2}">
          <x14:formula1>
            <xm:f>NOT(AND(ROUND('https://wessexwater.sharepoint.com/teams/wx-bp/WPC005/[PARTIALLY SUPERSEDED PR19-Business-plan-data-tables - FBP (post IAP) Apr 2019.xlsb]WWS2'!#REF!,3)=0,ROUND(G163,3)&gt;0))</xm:f>
          </x14:formula1>
          <xm:sqref>G163:N170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B61550-FDD8-4862-80C3-A8CE452D608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http://purl.org/dc/elements/1.1/"/>
    <ds:schemaRef ds:uri="http://schemas.microsoft.com/office/2006/metadata/properties"/>
    <ds:schemaRef ds:uri="http://schemas.microsoft.com/sharepoint/v3"/>
    <ds:schemaRef ds:uri="b99ac084-227e-4c8b-b2c7-e501d6a20c6b"/>
    <ds:schemaRef ds:uri="http://www.w3.org/XML/1998/namespace"/>
    <ds:schemaRef ds:uri="http://purl.org/dc/dcmitype/"/>
  </ds:schemaRefs>
</ds:datastoreItem>
</file>

<file path=customXml/itemProps2.xml><?xml version="1.0" encoding="utf-8"?>
<ds:datastoreItem xmlns:ds="http://schemas.openxmlformats.org/officeDocument/2006/customXml" ds:itemID="{65812142-AA14-4264-87D0-0F48AFBDDEB4}">
  <ds:schemaRefs>
    <ds:schemaRef ds:uri="http://schemas.microsoft.com/sharepoint/v3/contenttype/forms"/>
  </ds:schemaRefs>
</ds:datastoreItem>
</file>

<file path=customXml/itemProps3.xml><?xml version="1.0" encoding="utf-8"?>
<ds:datastoreItem xmlns:ds="http://schemas.openxmlformats.org/officeDocument/2006/customXml" ds:itemID="{F34AB9CA-A1B0-4660-B420-2048DE5EB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WWn4</vt:lpstr>
      <vt:lpstr>'WWn4'!Print_Area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2019-08-09T12:49:23Z</dcterms:created>
  <dcterms:modified xsi:type="dcterms:W3CDTF">2019-08-29T16:25:49Z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0bfdcc8e-e011-4532-95fb-58c0ea80792c</vt:lpwstr>
  </property>
  <property fmtid="{D5CDD505-2E9C-101B-9397-08002B2CF9AE}" pid="3" name="Document_x0020_Type">
    <vt:lpwstr/>
  </property>
  <property fmtid="{D5CDD505-2E9C-101B-9397-08002B2CF9AE}" pid="4" name="Site_x0020_Id">
    <vt:lpwstr/>
  </property>
  <property fmtid="{D5CDD505-2E9C-101B-9397-08002B2CF9AE}" pid="5" name="LoB">
    <vt:lpwstr/>
  </property>
  <property fmtid="{D5CDD505-2E9C-101B-9397-08002B2CF9AE}" pid="6" name="Function">
    <vt:lpwstr/>
  </property>
  <property fmtid="{D5CDD505-2E9C-101B-9397-08002B2CF9AE}" pid="7" name="Site Id">
    <vt:lpwstr/>
  </property>
  <property fmtid="{D5CDD505-2E9C-101B-9397-08002B2CF9AE}" pid="8" name="Document Type">
    <vt:lpwstr/>
  </property>
  <property fmtid="{D5CDD505-2E9C-101B-9397-08002B2CF9AE}" pid="9" name="ContentTypeId">
    <vt:lpwstr>0x010100D6FFA90B7EB664418B9D5F6CC9AFB9AD</vt:lpwstr>
  </property>
</Properties>
</file>