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https://wessexwater-my.sharepoint.com/personal/phil_wickens_wessexwater_co_uk/Documents/Phil/Draft Determination/submitted files/"/>
    </mc:Choice>
  </mc:AlternateContent>
  <xr:revisionPtr revIDLastSave="0" documentId="8_{23C38D34-C3F3-4424-88C5-BA86FD61E91A}" xr6:coauthVersionLast="41" xr6:coauthVersionMax="41" xr10:uidLastSave="{00000000-0000-0000-0000-000000000000}"/>
  <bookViews>
    <workbookView xWindow="-120" yWindow="-120" windowWidth="29040" windowHeight="15840" xr2:uid="{1EDC3C5E-E1F6-4C61-AC4B-C6BBC298DBB4}"/>
  </bookViews>
  <sheets>
    <sheet name="WS3" sheetId="1" r:id="rId1"/>
  </sheets>
  <externalReferences>
    <externalReference r:id="rId2"/>
  </externalReferences>
  <definedNames>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4</definedName>
    <definedName name="_AtRisk_SimSetting_MultipleCPUMode"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Order1" hidden="1">255</definedName>
    <definedName name="_Order2" hidden="1">255</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Pal_Workbook_GUID" hidden="1">"37QNCS85IK94RM3ILW41JWK3"</definedName>
    <definedName name="_xlnm.Print_Area" localSheetId="0">'WS3'!$B$1:$V$52</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SAPBEXrevision" hidden="1">1</definedName>
    <definedName name="SAPBEXsysID" hidden="1">"BWB"</definedName>
    <definedName name="SAPBEXwbID" hidden="1">"49ZLUKBQR0WG29D9LLI3IBIIT"</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H22" i="1" l="1"/>
  <c r="AG22" i="1"/>
  <c r="AF22" i="1"/>
  <c r="AE22" i="1"/>
  <c r="AD22" i="1"/>
  <c r="AC22" i="1"/>
  <c r="AB22" i="1"/>
  <c r="AA22" i="1"/>
  <c r="X22" i="1" s="1"/>
  <c r="AH21" i="1"/>
  <c r="AG21" i="1"/>
  <c r="AF21" i="1"/>
  <c r="AE21" i="1"/>
  <c r="AD21" i="1"/>
  <c r="AC21" i="1"/>
  <c r="AB21" i="1"/>
  <c r="AA21" i="1"/>
  <c r="X21" i="1" s="1"/>
  <c r="AH20" i="1"/>
  <c r="AG20" i="1"/>
  <c r="AF20" i="1"/>
  <c r="AE20" i="1"/>
  <c r="AD20" i="1"/>
  <c r="X20" i="1" s="1"/>
  <c r="AC20" i="1"/>
  <c r="AB20" i="1"/>
  <c r="AA20" i="1"/>
  <c r="AM19" i="1"/>
  <c r="AL19" i="1"/>
  <c r="AK19" i="1"/>
  <c r="AJ19" i="1"/>
  <c r="AI19" i="1"/>
  <c r="AH19" i="1"/>
  <c r="AG19" i="1"/>
  <c r="AF19" i="1"/>
  <c r="AE19" i="1"/>
  <c r="AD19" i="1"/>
  <c r="AC19" i="1"/>
  <c r="AB19" i="1"/>
  <c r="AA19" i="1"/>
  <c r="X19" i="1" s="1"/>
  <c r="AH18" i="1"/>
  <c r="AG18" i="1"/>
  <c r="AF18" i="1"/>
  <c r="AE18" i="1"/>
  <c r="AD18" i="1"/>
  <c r="AC18" i="1"/>
  <c r="AB18" i="1"/>
  <c r="AA18" i="1"/>
  <c r="X18" i="1" s="1"/>
  <c r="AH17" i="1"/>
  <c r="AG17" i="1"/>
  <c r="AF17" i="1"/>
  <c r="AE17" i="1"/>
  <c r="AD17" i="1"/>
  <c r="AC17" i="1"/>
  <c r="AB17" i="1"/>
  <c r="AA17" i="1"/>
  <c r="X17" i="1"/>
  <c r="AH16" i="1"/>
  <c r="AG16" i="1"/>
  <c r="AF16" i="1"/>
  <c r="AE16" i="1"/>
  <c r="AD16" i="1"/>
  <c r="AC16" i="1"/>
  <c r="AB16" i="1"/>
  <c r="AA16" i="1"/>
  <c r="AH15" i="1"/>
  <c r="AG15" i="1"/>
  <c r="AF15" i="1"/>
  <c r="AE15" i="1"/>
  <c r="AD15" i="1"/>
  <c r="AC15" i="1"/>
  <c r="AB15" i="1"/>
  <c r="AA15" i="1"/>
  <c r="AH14" i="1"/>
  <c r="AG14" i="1"/>
  <c r="AF14" i="1"/>
  <c r="AE14" i="1"/>
  <c r="AD14" i="1"/>
  <c r="AC14" i="1"/>
  <c r="AB14" i="1"/>
  <c r="X14" i="1" s="1"/>
  <c r="AA14" i="1"/>
  <c r="AH13" i="1"/>
  <c r="AG13" i="1"/>
  <c r="AF13" i="1"/>
  <c r="AE13" i="1"/>
  <c r="AD13" i="1"/>
  <c r="AC13" i="1"/>
  <c r="AB13" i="1"/>
  <c r="AA13" i="1"/>
  <c r="X13" i="1"/>
  <c r="S12" i="1"/>
  <c r="R12" i="1"/>
  <c r="Q12" i="1"/>
  <c r="P12" i="1"/>
  <c r="O12" i="1"/>
  <c r="N12" i="1"/>
  <c r="M12" i="1"/>
  <c r="L12" i="1"/>
  <c r="K12" i="1"/>
  <c r="J12" i="1"/>
  <c r="I12" i="1"/>
  <c r="H12" i="1"/>
  <c r="G12" i="1"/>
  <c r="AM11" i="1"/>
  <c r="AL11" i="1"/>
  <c r="AK11" i="1"/>
  <c r="AJ11" i="1"/>
  <c r="AI11" i="1"/>
  <c r="AH11" i="1"/>
  <c r="AG11" i="1"/>
  <c r="AF11" i="1"/>
  <c r="AE11" i="1"/>
  <c r="AD11" i="1"/>
  <c r="AC11" i="1"/>
  <c r="AB11" i="1"/>
  <c r="X11" i="1" s="1"/>
  <c r="AA11" i="1"/>
  <c r="AM10" i="1"/>
  <c r="AL10" i="1"/>
  <c r="AK10" i="1"/>
  <c r="AJ10" i="1"/>
  <c r="AI10" i="1"/>
  <c r="AH10" i="1"/>
  <c r="AG10" i="1"/>
  <c r="AF10" i="1"/>
  <c r="AE10" i="1"/>
  <c r="AD10" i="1"/>
  <c r="AC10" i="1"/>
  <c r="AB10" i="1"/>
  <c r="AA10" i="1"/>
  <c r="X10" i="1" s="1"/>
  <c r="AM9" i="1"/>
  <c r="AL9" i="1"/>
  <c r="AK9" i="1"/>
  <c r="AJ9" i="1"/>
  <c r="AI9" i="1"/>
  <c r="AH9" i="1"/>
  <c r="AG9" i="1"/>
  <c r="AF9" i="1"/>
  <c r="AE9" i="1"/>
  <c r="AD9" i="1"/>
  <c r="AC9" i="1"/>
  <c r="AB9" i="1"/>
  <c r="AA9" i="1"/>
  <c r="X9" i="1" s="1"/>
  <c r="AM8" i="1"/>
  <c r="AL8" i="1"/>
  <c r="AK8" i="1"/>
  <c r="AJ8" i="1"/>
  <c r="AI8" i="1"/>
  <c r="AH8" i="1"/>
  <c r="AG8" i="1"/>
  <c r="AF8" i="1"/>
  <c r="AE8" i="1"/>
  <c r="AD8" i="1"/>
  <c r="AC8" i="1"/>
  <c r="AB8" i="1"/>
  <c r="AA8" i="1"/>
  <c r="X8" i="1" s="1"/>
  <c r="AM7" i="1"/>
  <c r="AL7" i="1"/>
  <c r="AK7" i="1"/>
  <c r="AJ7" i="1"/>
  <c r="AI7" i="1"/>
  <c r="AH7" i="1"/>
  <c r="AG7" i="1"/>
  <c r="AF7" i="1"/>
  <c r="AE7" i="1"/>
  <c r="AD7" i="1"/>
  <c r="AC7" i="1"/>
  <c r="AB7" i="1"/>
  <c r="AA7" i="1"/>
  <c r="X7" i="1" s="1"/>
  <c r="AM6" i="1"/>
  <c r="AL6" i="1"/>
  <c r="AK6" i="1"/>
  <c r="AJ6" i="1"/>
  <c r="AI6" i="1"/>
  <c r="AH6" i="1"/>
  <c r="AG6" i="1"/>
  <c r="AF6" i="1"/>
  <c r="AE6" i="1"/>
  <c r="AD6" i="1"/>
  <c r="AC6" i="1"/>
  <c r="AB6" i="1"/>
  <c r="AA6" i="1"/>
  <c r="AM5" i="1"/>
  <c r="AL5" i="1"/>
  <c r="AK5" i="1"/>
  <c r="AJ5" i="1"/>
  <c r="AI5" i="1"/>
  <c r="AH5" i="1"/>
  <c r="AG5" i="1"/>
  <c r="AF5" i="1"/>
  <c r="AE5" i="1"/>
  <c r="AD5" i="1"/>
  <c r="AC5" i="1"/>
  <c r="AB5" i="1"/>
  <c r="AA5" i="1"/>
  <c r="S1" i="1"/>
  <c r="X6" i="1" l="1"/>
  <c r="X15" i="1"/>
  <c r="X16" i="1"/>
  <c r="AA23" i="1"/>
  <c r="X5" i="1"/>
</calcChain>
</file>

<file path=xl/sharedStrings.xml><?xml version="1.0" encoding="utf-8"?>
<sst xmlns="http://schemas.openxmlformats.org/spreadsheetml/2006/main" count="106" uniqueCount="92">
  <si>
    <t>WS3 - Wholesale water properties and population</t>
  </si>
  <si>
    <t>Data validation</t>
  </si>
  <si>
    <t>Line description</t>
  </si>
  <si>
    <t>Item reference</t>
  </si>
  <si>
    <t>Units</t>
  </si>
  <si>
    <t>DPs</t>
  </si>
  <si>
    <t>2017-18</t>
  </si>
  <si>
    <t>2018-19</t>
  </si>
  <si>
    <t>2019-20</t>
  </si>
  <si>
    <t>2020-21</t>
  </si>
  <si>
    <t>2021-22</t>
  </si>
  <si>
    <t>2022-23</t>
  </si>
  <si>
    <t>2023-24</t>
  </si>
  <si>
    <t>2024-25</t>
  </si>
  <si>
    <t>2025-26</t>
  </si>
  <si>
    <t>2026-27</t>
  </si>
  <si>
    <t>2027-28</t>
  </si>
  <si>
    <t>2028-29</t>
  </si>
  <si>
    <t>2029-30</t>
  </si>
  <si>
    <t>Calculation, copy or download rule</t>
  </si>
  <si>
    <t>Validation description</t>
  </si>
  <si>
    <t>Completion</t>
  </si>
  <si>
    <t>Completion checks</t>
  </si>
  <si>
    <t>Please complete all cells in row</t>
  </si>
  <si>
    <t>Residential properties billed for measured water (external meter)</t>
  </si>
  <si>
    <t>BN2110</t>
  </si>
  <si>
    <t>000</t>
  </si>
  <si>
    <t>Residential properties billed for measured water (not external meter)</t>
  </si>
  <si>
    <t>BN2115</t>
  </si>
  <si>
    <t>Business properties billed measured water</t>
  </si>
  <si>
    <t>BN2210</t>
  </si>
  <si>
    <t>Residential properties billed for unmeasured water</t>
  </si>
  <si>
    <t>BN2100</t>
  </si>
  <si>
    <t>Business properties billed unmeasured water</t>
  </si>
  <si>
    <t>BN2200</t>
  </si>
  <si>
    <t>Total business connected properties at year end</t>
  </si>
  <si>
    <t>BN2221</t>
  </si>
  <si>
    <t>000s</t>
  </si>
  <si>
    <t>Total residential connected properties at year end</t>
  </si>
  <si>
    <t>BN2161</t>
  </si>
  <si>
    <t>Total connected properties at year end</t>
  </si>
  <si>
    <t>BN1001</t>
  </si>
  <si>
    <t>Sum of lines 6 and 7.</t>
  </si>
  <si>
    <t>Number of residential meters renewed</t>
  </si>
  <si>
    <t>BN1765</t>
  </si>
  <si>
    <t>nr</t>
  </si>
  <si>
    <t>Number of business meters renewed</t>
  </si>
  <si>
    <t>BN1767</t>
  </si>
  <si>
    <t>Number of meters installed at the request of optants</t>
  </si>
  <si>
    <t>BN1715</t>
  </si>
  <si>
    <t>Number of selective meters installed</t>
  </si>
  <si>
    <t>BN1711</t>
  </si>
  <si>
    <t>Total number of new business connections</t>
  </si>
  <si>
    <t>BP3405</t>
  </si>
  <si>
    <r>
      <t xml:space="preserve">Total number of new residential </t>
    </r>
    <r>
      <rPr>
        <sz val="10"/>
        <color indexed="8"/>
        <rFont val="Arial"/>
        <family val="2"/>
      </rPr>
      <t>connections</t>
    </r>
  </si>
  <si>
    <t>BP3400</t>
  </si>
  <si>
    <t>Total population served</t>
  </si>
  <si>
    <t>BN2590</t>
  </si>
  <si>
    <t>Number of business meters (billed properties)</t>
  </si>
  <si>
    <t>BN11630</t>
  </si>
  <si>
    <t>Number of residential meters (billed properties)</t>
  </si>
  <si>
    <t>BN11640</t>
  </si>
  <si>
    <t>Company area</t>
  </si>
  <si>
    <t>SYS03</t>
  </si>
  <si>
    <r>
      <t>km</t>
    </r>
    <r>
      <rPr>
        <vertAlign val="superscript"/>
        <sz val="6.4"/>
        <color indexed="8"/>
        <rFont val="Arial"/>
        <family val="2"/>
      </rPr>
      <t>2</t>
    </r>
  </si>
  <si>
    <t>KEY</t>
  </si>
  <si>
    <t>Input</t>
  </si>
  <si>
    <t>Copy</t>
  </si>
  <si>
    <t>Calculation</t>
  </si>
  <si>
    <t>Pre populated</t>
  </si>
  <si>
    <t>WS3 guidance and line definitions</t>
  </si>
  <si>
    <r>
      <t xml:space="preserve">The table asks for projections of properties and population up to the 2025-30 (AMP8) period and reflects </t>
    </r>
    <r>
      <rPr>
        <sz val="10"/>
        <color rgb="FF0078C9"/>
        <rFont val="Franklin Gothic Demi"/>
        <family val="2"/>
      </rPr>
      <t>table 6 of the 2017 Cost Assessment submission</t>
    </r>
    <r>
      <rPr>
        <sz val="10"/>
        <rFont val="Arial"/>
        <family val="2"/>
      </rPr>
      <t>. This information is required to help us assess long-term affordability through the expected change in bills after 2025 and the impact of the companies’ proposals for both current and future customers.</t>
    </r>
  </si>
  <si>
    <t>Line</t>
  </si>
  <si>
    <t>Definition</t>
  </si>
  <si>
    <t>Average number of billed metered residential properties with external meters. An external meter is one located underground on the customer's underground supply pipe. Closeness to the property boundary is not important. Exclude void properties.</t>
  </si>
  <si>
    <t>Average number of billed metered residential properties (not externally metered). An internal meter is one located inside the customer's property or attached to the property at above ground level in a box or cabinet. All other meters should be classed as external. Exclude void properties.</t>
  </si>
  <si>
    <t>Average number of business properties billed for measured water within the supply area. Exclude miscellaneous users</t>
  </si>
  <si>
    <t xml:space="preserve">Average number of residential properties billed for unmeasured water within the supply area.  Exclude void properties. </t>
  </si>
  <si>
    <t>Average number of business properties billed for unmeasured water within the supply area.  Exclude miscellaneous users.</t>
  </si>
  <si>
    <t>The total number of business properties connected to the water distribution system at the end of the report year. This must include properties which are connected but not necessarily billed (for example, temporarily unoccupied) but should exclude properties which have been permanently disconnected. A group of properties supplied by a single connection should be counted as several properties. They should only be treated as a single property if a single bill covers the whole property.</t>
  </si>
  <si>
    <t>The total number of residential properties connected to the water distribution system at the end of the report year. This must include properties which are connected but not necessarily billed (for example, temporarily unoccupied) but should exclude properties which have been permanently disconnected. A group of properties supplied by a single connection should be counted as several properties. They should only be treated as a single property if a single bill covers the whole property.</t>
  </si>
  <si>
    <r>
      <t xml:space="preserve">The total number of properties (domestic and non-domestic) connected to the distribution system at the end of the report year. This must include properties which are connected but not billed (for example, temporarily unoccupied) but should exclude properties which have been permanently disconnected. A group of properties supplied by a single connection should be counted as several properties. They should only be treated as a single property if a single bill covers the whole property. Equals the sum of </t>
    </r>
    <r>
      <rPr>
        <sz val="10"/>
        <color rgb="FF0078C9"/>
        <rFont val="Arial"/>
        <family val="2"/>
      </rPr>
      <t>WS3 lines 6 and 7</t>
    </r>
    <r>
      <rPr>
        <sz val="10"/>
        <color indexed="8"/>
        <rFont val="Arial"/>
        <family val="2"/>
      </rPr>
      <t>.</t>
    </r>
  </si>
  <si>
    <t>The total number of meters renewed at residential properties during the report year.</t>
  </si>
  <si>
    <t>The total number of meters renewed at business properties during the report year.</t>
  </si>
  <si>
    <t>The total number of meters installed at the request of optants at existing residential properties during the year (Including where a company has installed a meter for social tariff purposes). Include meters installed at residential properties fitted in any location (e.g. internal, external in garden, external at boundary etc). Exclude all meters installed at the company's behest. For clarity and to avoid possible double counting, this should exclude meters installed at properties where the resident subsequently becomes an optant by virtue of switching to measured charges. These meters should have already been reported in line 12.</t>
  </si>
  <si>
    <t>The number of meters installed during the year at existing billed residential properties at the behest of the company. Include meters installed at residential properties fitted in any location (e.g. internal, external in garden, external at boundary etc). Exclude all meters installed at the request of optants or following property conversions.</t>
  </si>
  <si>
    <t>Total number of new business connections to a company's area of supply during the report year. This will cover the number of new business properties added for each year that were previously not connected for water supply. Exclude separation of common services, or other reconnections.</t>
  </si>
  <si>
    <t>Total number of new residential connections to a company's area of supply during the report year. This will cover the number of new residential properties added for each year that were previously not connected for water supply. Exclude separation of common services, or other reconnections.</t>
  </si>
  <si>
    <t>Total resident population served. This should include billed residential properties supplied with unmeasured and measured water and billed business properties supplied with unmeasured and measured water. Please provide commentary on how you have calculated population and residential property growth including how you have taken account of the 2011 Census.</t>
  </si>
  <si>
    <t>The total number of business meters at billed properties within the company's area supply (excluding void properties).</t>
  </si>
  <si>
    <t>The total number of residential meters at billed properties within the company's area supply (excluding void properties).</t>
  </si>
  <si>
    <t>The operating area within which the company as the water undertaker is licensed to provide water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</si>
</sst>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_);\(#,##0\);&quot;-  &quot;;&quot; &quot;@&quot; &quot;"/>
    <numFmt numFmtId="165" formatCode="#,##0.000"/>
    <numFmt numFmtId="166" formatCode="0.000"/>
    <numFmt numFmtId="167" formatCode="0.000%"/>
  </numFmts>
  <fonts count="24" x14ac:knownFonts="1">
    <font>
      <sz val="11"/>
      <color theme="1"/>
      <name val="Arial"/>
      <family val="2"/>
    </font>
    <font>
      <sz val="11"/>
      <color theme="1"/>
      <name val="Arial"/>
      <family val="2"/>
    </font>
    <font>
      <sz val="15"/>
      <color theme="0"/>
      <name val="Franklin Gothic Demi"/>
      <family val="2"/>
    </font>
    <font>
      <sz val="10"/>
      <name val="Arial"/>
      <family val="2"/>
    </font>
    <font>
      <sz val="11"/>
      <color theme="0"/>
      <name val="Franklin Gothic Demi"/>
      <family val="2"/>
    </font>
    <font>
      <sz val="11"/>
      <name val="Arial"/>
      <family val="2"/>
    </font>
    <font>
      <sz val="10"/>
      <color theme="1"/>
      <name val="Arial"/>
      <family val="2"/>
    </font>
    <font>
      <sz val="10"/>
      <name val="Calibri Light"/>
      <family val="2"/>
      <scheme val="major"/>
    </font>
    <font>
      <sz val="10"/>
      <color rgb="FF0078C9"/>
      <name val="Franklin Gothic Demi"/>
      <family val="2"/>
    </font>
    <font>
      <sz val="9"/>
      <color theme="1"/>
      <name val="Arial"/>
      <family val="2"/>
    </font>
    <font>
      <sz val="8"/>
      <color theme="1"/>
      <name val="Arial"/>
      <family val="2"/>
    </font>
    <font>
      <sz val="9"/>
      <name val="Arial"/>
      <family val="2"/>
    </font>
    <font>
      <sz val="10"/>
      <color indexed="8"/>
      <name val="Arial"/>
      <family val="2"/>
    </font>
    <font>
      <sz val="8"/>
      <color indexed="8"/>
      <name val="Arial"/>
      <family val="2"/>
    </font>
    <font>
      <sz val="8"/>
      <name val="Arial"/>
      <family val="2"/>
    </font>
    <font>
      <sz val="9"/>
      <color theme="0"/>
      <name val="Arial"/>
      <family val="2"/>
    </font>
    <font>
      <vertAlign val="superscript"/>
      <sz val="6.4"/>
      <color indexed="8"/>
      <name val="Arial"/>
      <family val="2"/>
    </font>
    <font>
      <sz val="10"/>
      <color rgb="FF000000"/>
      <name val="Arial"/>
      <family val="2"/>
    </font>
    <font>
      <sz val="10"/>
      <name val="Franklin Gothic Demi"/>
      <family val="2"/>
    </font>
    <font>
      <sz val="11"/>
      <color rgb="FF0078C9"/>
      <name val="Franklin Gothic Demi"/>
      <family val="2"/>
    </font>
    <font>
      <sz val="11"/>
      <name val="Franklin Gothic Demi"/>
      <family val="2"/>
    </font>
    <font>
      <sz val="10"/>
      <color rgb="FF000000"/>
      <name val="Franklin Gothic Demi"/>
      <family val="2"/>
    </font>
    <font>
      <sz val="10"/>
      <color rgb="FF0078C9"/>
      <name val="Arial"/>
      <family val="2"/>
    </font>
    <font>
      <sz val="9"/>
      <color rgb="FFFF0000"/>
      <name val="Arial"/>
      <family val="2"/>
    </font>
  </fonts>
  <fills count="11">
    <fill>
      <patternFill patternType="none"/>
    </fill>
    <fill>
      <patternFill patternType="gray125"/>
    </fill>
    <fill>
      <patternFill patternType="solid">
        <fgColor rgb="FF003479"/>
        <bgColor indexed="64"/>
      </patternFill>
    </fill>
    <fill>
      <patternFill patternType="solid">
        <fgColor theme="0"/>
        <bgColor indexed="64"/>
      </patternFill>
    </fill>
    <fill>
      <patternFill patternType="solid">
        <fgColor rgb="FFE0DCD8"/>
        <bgColor indexed="64"/>
      </patternFill>
    </fill>
    <fill>
      <patternFill patternType="solid">
        <fgColor rgb="FFFE4819"/>
        <bgColor indexed="64"/>
      </patternFill>
    </fill>
    <fill>
      <patternFill patternType="solid">
        <fgColor rgb="FFFCEABF"/>
        <bgColor indexed="64"/>
      </patternFill>
    </fill>
    <fill>
      <patternFill patternType="solid">
        <fgColor rgb="FFFFFF00"/>
        <bgColor indexed="64"/>
      </patternFill>
    </fill>
    <fill>
      <patternFill patternType="solid">
        <fgColor rgb="FFBFDDF1"/>
        <bgColor indexed="64"/>
      </patternFill>
    </fill>
    <fill>
      <patternFill patternType="solid">
        <fgColor rgb="FFF2BFE0"/>
        <bgColor indexed="64"/>
      </patternFill>
    </fill>
    <fill>
      <patternFill patternType="solid">
        <fgColor theme="9" tint="0.59999389629810485"/>
        <bgColor indexed="64"/>
      </patternFill>
    </fill>
  </fills>
  <borders count="45">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thin">
        <color rgb="FF857362"/>
      </right>
      <top style="medium">
        <color rgb="FF857362"/>
      </top>
      <bottom style="medium">
        <color rgb="FF857362"/>
      </bottom>
      <diagonal/>
    </border>
    <border>
      <left style="thin">
        <color rgb="FF857362"/>
      </left>
      <right/>
      <top style="medium">
        <color rgb="FF857362"/>
      </top>
      <bottom style="medium">
        <color rgb="FF857362"/>
      </bottom>
      <diagonal/>
    </border>
    <border>
      <left/>
      <right style="medium">
        <color rgb="FF857362"/>
      </right>
      <top style="medium">
        <color rgb="FF857362"/>
      </top>
      <bottom style="medium">
        <color rgb="FF857362"/>
      </bottom>
      <diagonal/>
    </border>
    <border>
      <left style="medium">
        <color rgb="FF857362"/>
      </left>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thin">
        <color theme="0"/>
      </left>
      <right style="thin">
        <color theme="0"/>
      </right>
      <top style="thin">
        <color theme="0"/>
      </top>
      <bottom style="thin">
        <color theme="0"/>
      </bottom>
      <diagonal/>
    </border>
    <border>
      <left style="medium">
        <color rgb="FF857362"/>
      </left>
      <right style="thin">
        <color rgb="FF857362"/>
      </right>
      <top style="medium">
        <color rgb="FF857362"/>
      </top>
      <bottom style="thin">
        <color rgb="FF857362"/>
      </bottom>
      <diagonal/>
    </border>
    <border>
      <left style="thin">
        <color rgb="FF857362"/>
      </left>
      <right style="thin">
        <color rgb="FF857362"/>
      </right>
      <top style="medium">
        <color rgb="FF857362"/>
      </top>
      <bottom style="thin">
        <color rgb="FF857362"/>
      </bottom>
      <diagonal/>
    </border>
    <border>
      <left style="thin">
        <color rgb="FF857362"/>
      </left>
      <right/>
      <top style="medium">
        <color rgb="FF857362"/>
      </top>
      <bottom style="thin">
        <color rgb="FF857362"/>
      </bottom>
      <diagonal/>
    </border>
    <border>
      <left/>
      <right style="medium">
        <color rgb="FF857362"/>
      </right>
      <top style="medium">
        <color rgb="FF857362"/>
      </top>
      <bottom style="thin">
        <color rgb="FF857362"/>
      </bottom>
      <diagonal/>
    </border>
    <border>
      <left style="medium">
        <color rgb="FF857362"/>
      </left>
      <right/>
      <top style="medium">
        <color rgb="FF857362"/>
      </top>
      <bottom style="thin">
        <color rgb="FF857362"/>
      </bottom>
      <diagonal/>
    </border>
    <border>
      <left style="thin">
        <color rgb="FF857362"/>
      </left>
      <right style="medium">
        <color rgb="FF857362"/>
      </right>
      <top style="medium">
        <color rgb="FF857362"/>
      </top>
      <bottom style="thin">
        <color rgb="FF857362"/>
      </bottom>
      <diagonal/>
    </border>
    <border>
      <left style="medium">
        <color rgb="FF857362"/>
      </left>
      <right style="thin">
        <color rgb="FF857362"/>
      </right>
      <top style="thin">
        <color rgb="FF857362"/>
      </top>
      <bottom style="thin">
        <color rgb="FF857362"/>
      </bottom>
      <diagonal/>
    </border>
    <border>
      <left style="thin">
        <color rgb="FF857362"/>
      </left>
      <right style="thin">
        <color rgb="FF857362"/>
      </right>
      <top style="thin">
        <color rgb="FF857362"/>
      </top>
      <bottom style="thin">
        <color rgb="FF857362"/>
      </bottom>
      <diagonal/>
    </border>
    <border>
      <left style="thin">
        <color rgb="FF857362"/>
      </left>
      <right/>
      <top style="thin">
        <color rgb="FF857362"/>
      </top>
      <bottom style="thin">
        <color rgb="FF857362"/>
      </bottom>
      <diagonal/>
    </border>
    <border>
      <left/>
      <right style="medium">
        <color rgb="FF857362"/>
      </right>
      <top style="thin">
        <color rgb="FF857362"/>
      </top>
      <bottom style="thin">
        <color rgb="FF857362"/>
      </bottom>
      <diagonal/>
    </border>
    <border>
      <left style="medium">
        <color rgb="FF857362"/>
      </left>
      <right/>
      <top style="thin">
        <color rgb="FF857362"/>
      </top>
      <bottom style="thin">
        <color rgb="FF857362"/>
      </bottom>
      <diagonal/>
    </border>
    <border>
      <left style="thin">
        <color rgb="FF857362"/>
      </left>
      <right style="medium">
        <color rgb="FF857362"/>
      </right>
      <top style="thin">
        <color rgb="FF857362"/>
      </top>
      <bottom style="thin">
        <color rgb="FF857362"/>
      </bottom>
      <diagonal/>
    </border>
    <border>
      <left style="medium">
        <color rgb="FF857362"/>
      </left>
      <right style="thin">
        <color rgb="FF857362"/>
      </right>
      <top style="thin">
        <color rgb="FF857362"/>
      </top>
      <bottom/>
      <diagonal/>
    </border>
    <border>
      <left style="thin">
        <color rgb="FF857362"/>
      </left>
      <right style="thin">
        <color rgb="FF857362"/>
      </right>
      <top style="thin">
        <color rgb="FF857362"/>
      </top>
      <bottom/>
      <diagonal/>
    </border>
    <border>
      <left style="thin">
        <color rgb="FF857362"/>
      </left>
      <right/>
      <top style="thin">
        <color rgb="FF857362"/>
      </top>
      <bottom/>
      <diagonal/>
    </border>
    <border>
      <left/>
      <right style="medium">
        <color rgb="FF857362"/>
      </right>
      <top style="thin">
        <color rgb="FF857362"/>
      </top>
      <bottom/>
      <diagonal/>
    </border>
    <border>
      <left style="thin">
        <color rgb="FF857362"/>
      </left>
      <right style="medium">
        <color rgb="FF857362"/>
      </right>
      <top style="thin">
        <color rgb="FF857362"/>
      </top>
      <bottom/>
      <diagonal/>
    </border>
    <border>
      <left style="medium">
        <color rgb="FF857362"/>
      </left>
      <right/>
      <top style="medium">
        <color rgb="FF857362"/>
      </top>
      <bottom/>
      <diagonal/>
    </border>
    <border>
      <left/>
      <right/>
      <top style="medium">
        <color rgb="FF857362"/>
      </top>
      <bottom/>
      <diagonal/>
    </border>
    <border>
      <left style="medium">
        <color rgb="FF857362"/>
      </left>
      <right/>
      <top/>
      <bottom/>
      <diagonal/>
    </border>
    <border>
      <left style="thin">
        <color indexed="64"/>
      </left>
      <right/>
      <top style="thin">
        <color rgb="FF857362"/>
      </top>
      <bottom style="thin">
        <color rgb="FF857362"/>
      </bottom>
      <diagonal/>
    </border>
    <border>
      <left style="medium">
        <color rgb="FF857362"/>
      </left>
      <right/>
      <top/>
      <bottom style="medium">
        <color rgb="FF857362"/>
      </bottom>
      <diagonal/>
    </border>
    <border>
      <left/>
      <right/>
      <top/>
      <bottom style="medium">
        <color rgb="FF857362"/>
      </bottom>
      <diagonal/>
    </border>
    <border>
      <left style="thin">
        <color rgb="FF857362"/>
      </left>
      <right style="thin">
        <color rgb="FF857362"/>
      </right>
      <top/>
      <bottom/>
      <diagonal/>
    </border>
    <border>
      <left/>
      <right style="medium">
        <color rgb="FF857362"/>
      </right>
      <top/>
      <bottom/>
      <diagonal/>
    </border>
    <border>
      <left style="medium">
        <color rgb="FF857362"/>
      </left>
      <right style="thin">
        <color rgb="FF857362"/>
      </right>
      <top style="thin">
        <color rgb="FF857362"/>
      </top>
      <bottom style="medium">
        <color rgb="FF857362"/>
      </bottom>
      <diagonal/>
    </border>
    <border>
      <left style="thin">
        <color rgb="FF857362"/>
      </left>
      <right style="thin">
        <color rgb="FF857362"/>
      </right>
      <top style="thin">
        <color rgb="FF857362"/>
      </top>
      <bottom style="medium">
        <color rgb="FF857362"/>
      </bottom>
      <diagonal/>
    </border>
    <border>
      <left style="thin">
        <color rgb="FF857362"/>
      </left>
      <right/>
      <top style="thin">
        <color rgb="FF857362"/>
      </top>
      <bottom style="medium">
        <color rgb="FF857362"/>
      </bottom>
      <diagonal/>
    </border>
    <border>
      <left style="medium">
        <color rgb="FF857362"/>
      </left>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right/>
      <top style="medium">
        <color rgb="FF857362"/>
      </top>
      <bottom style="medium">
        <color rgb="FF857362"/>
      </bottom>
      <diagonal/>
    </border>
    <border>
      <left/>
      <right/>
      <top style="medium">
        <color rgb="FF857362"/>
      </top>
      <bottom style="thin">
        <color rgb="FF857362"/>
      </bottom>
      <diagonal/>
    </border>
    <border>
      <left style="medium">
        <color rgb="FF857362"/>
      </left>
      <right style="thin">
        <color rgb="FF857362"/>
      </right>
      <top/>
      <bottom style="thin">
        <color rgb="FF857362"/>
      </bottom>
      <diagonal/>
    </border>
    <border>
      <left/>
      <right/>
      <top style="thin">
        <color rgb="FF857362"/>
      </top>
      <bottom style="thin">
        <color rgb="FF857362"/>
      </bottom>
      <diagonal/>
    </border>
    <border>
      <left/>
      <right/>
      <top style="thin">
        <color rgb="FF857362"/>
      </top>
      <bottom style="medium">
        <color rgb="FF857362"/>
      </bottom>
      <diagonal/>
    </border>
    <border>
      <left/>
      <right style="medium">
        <color rgb="FF857362"/>
      </right>
      <top style="thin">
        <color rgb="FF857362"/>
      </top>
      <bottom style="medium">
        <color rgb="FF857362"/>
      </bottom>
      <diagonal/>
    </border>
  </borders>
  <cellStyleXfs count="8">
    <xf numFmtId="164" fontId="0" fillId="0" borderId="0" applyFont="0" applyFill="0" applyBorder="0" applyProtection="0">
      <alignment vertical="top"/>
    </xf>
    <xf numFmtId="0" fontId="1" fillId="0" borderId="0"/>
    <xf numFmtId="0" fontId="1" fillId="0" borderId="0"/>
    <xf numFmtId="0" fontId="3" fillId="0" borderId="0"/>
    <xf numFmtId="0" fontId="9" fillId="5" borderId="0" applyBorder="0"/>
    <xf numFmtId="9" fontId="1" fillId="0" borderId="0" applyFont="0" applyFill="0" applyBorder="0" applyAlignment="0" applyProtection="0"/>
    <xf numFmtId="0" fontId="6" fillId="8" borderId="16">
      <alignment horizontal="right" vertical="center" wrapText="1"/>
    </xf>
    <xf numFmtId="0" fontId="1" fillId="0" borderId="0"/>
  </cellStyleXfs>
  <cellXfs count="155">
    <xf numFmtId="164" fontId="0" fillId="0" borderId="0" xfId="0">
      <alignment vertical="top"/>
    </xf>
    <xf numFmtId="0" fontId="2" fillId="2" borderId="0" xfId="1" applyFont="1" applyFill="1" applyBorder="1" applyAlignment="1" applyProtection="1">
      <alignment vertical="center"/>
    </xf>
    <xf numFmtId="0" fontId="2" fillId="2" borderId="0" xfId="1" applyFont="1" applyFill="1" applyBorder="1" applyAlignment="1">
      <alignment horizontal="right" vertical="center"/>
    </xf>
    <xf numFmtId="0" fontId="2" fillId="2" borderId="0" xfId="2" applyFont="1" applyFill="1" applyAlignment="1">
      <alignment horizontal="right" vertical="center"/>
    </xf>
    <xf numFmtId="0" fontId="3" fillId="2" borderId="0" xfId="3" applyFont="1" applyFill="1" applyAlignment="1" applyProtection="1">
      <alignment vertical="center"/>
    </xf>
    <xf numFmtId="164" fontId="5" fillId="3" borderId="0" xfId="0" applyFont="1" applyFill="1" applyBorder="1">
      <alignment vertical="top"/>
    </xf>
    <xf numFmtId="164" fontId="5" fillId="4" borderId="0" xfId="0" applyFont="1" applyFill="1" applyBorder="1">
      <alignment vertical="top"/>
    </xf>
    <xf numFmtId="164" fontId="0" fillId="3" borderId="0" xfId="0" applyFill="1" applyBorder="1">
      <alignment vertical="top"/>
    </xf>
    <xf numFmtId="0" fontId="6" fillId="3" borderId="0" xfId="1" applyFont="1" applyFill="1" applyAlignment="1" applyProtection="1">
      <alignment vertical="center"/>
    </xf>
    <xf numFmtId="0" fontId="7" fillId="3" borderId="0" xfId="3" applyFont="1" applyFill="1" applyBorder="1" applyAlignment="1" applyProtection="1">
      <alignment vertical="center"/>
    </xf>
    <xf numFmtId="0" fontId="3" fillId="3" borderId="0" xfId="3" applyFont="1" applyFill="1" applyAlignment="1" applyProtection="1">
      <alignment vertical="center"/>
    </xf>
    <xf numFmtId="0" fontId="1" fillId="3" borderId="0" xfId="1" applyFill="1" applyAlignment="1" applyProtection="1">
      <alignment vertical="center"/>
    </xf>
    <xf numFmtId="0" fontId="8" fillId="4" borderId="1" xfId="3" applyFont="1" applyFill="1" applyBorder="1" applyAlignment="1" applyProtection="1">
      <alignment horizontal="left" vertical="center"/>
    </xf>
    <xf numFmtId="0" fontId="8" fillId="4" borderId="2" xfId="3" applyFont="1" applyFill="1" applyBorder="1" applyAlignment="1" applyProtection="1">
      <alignment horizontal="left" vertical="center"/>
    </xf>
    <xf numFmtId="0" fontId="8" fillId="4" borderId="2" xfId="3" applyFont="1" applyFill="1" applyBorder="1" applyAlignment="1" applyProtection="1">
      <alignment horizontal="center" vertical="center"/>
    </xf>
    <xf numFmtId="0" fontId="8" fillId="4" borderId="3" xfId="3" applyFont="1" applyFill="1" applyBorder="1" applyAlignment="1" applyProtection="1">
      <alignment horizontal="center" vertical="center"/>
    </xf>
    <xf numFmtId="0" fontId="8" fillId="4" borderId="1" xfId="3" applyFont="1" applyFill="1" applyBorder="1" applyAlignment="1" applyProtection="1">
      <alignment horizontal="center" vertical="center" wrapText="1"/>
    </xf>
    <xf numFmtId="0" fontId="8" fillId="4" borderId="2" xfId="3" applyFont="1" applyFill="1" applyBorder="1" applyAlignment="1" applyProtection="1">
      <alignment horizontal="center" vertical="center" wrapText="1"/>
    </xf>
    <xf numFmtId="0" fontId="8" fillId="4" borderId="3" xfId="3" applyFont="1" applyFill="1" applyBorder="1" applyAlignment="1" applyProtection="1">
      <alignment horizontal="center" vertical="center" wrapText="1"/>
    </xf>
    <xf numFmtId="0" fontId="8" fillId="4" borderId="4" xfId="3" applyFont="1" applyFill="1" applyBorder="1" applyAlignment="1" applyProtection="1">
      <alignment horizontal="center" vertical="center" wrapText="1"/>
    </xf>
    <xf numFmtId="0" fontId="8" fillId="4" borderId="5" xfId="1" applyFont="1" applyFill="1" applyBorder="1" applyAlignment="1">
      <alignment horizontal="center" vertical="center" wrapText="1"/>
    </xf>
    <xf numFmtId="0" fontId="8" fillId="4" borderId="6" xfId="1" applyFont="1" applyFill="1" applyBorder="1" applyAlignment="1">
      <alignment horizontal="center" vertical="center" wrapText="1"/>
    </xf>
    <xf numFmtId="0" fontId="8" fillId="3" borderId="0" xfId="1" applyFont="1" applyFill="1" applyBorder="1" applyAlignment="1">
      <alignment horizontal="center" vertical="center" wrapText="1"/>
    </xf>
    <xf numFmtId="0" fontId="8" fillId="4" borderId="7" xfId="1" applyFont="1" applyFill="1" applyBorder="1" applyAlignment="1">
      <alignment horizontal="center" vertical="center" wrapText="1"/>
    </xf>
    <xf numFmtId="0" fontId="3" fillId="3" borderId="0" xfId="3" applyFont="1" applyFill="1" applyAlignment="1" applyProtection="1">
      <alignment horizontal="center" vertical="center"/>
    </xf>
    <xf numFmtId="0" fontId="10" fillId="5" borderId="8" xfId="4" applyFont="1" applyBorder="1" applyAlignment="1" applyProtection="1">
      <alignment horizontal="center" vertical="center"/>
    </xf>
    <xf numFmtId="0" fontId="11" fillId="0" borderId="9" xfId="3" applyFont="1" applyFill="1" applyBorder="1" applyAlignment="1" applyProtection="1">
      <alignment horizontal="center" vertical="center"/>
    </xf>
    <xf numFmtId="0" fontId="12" fillId="0" borderId="10" xfId="3" applyFont="1" applyFill="1" applyBorder="1" applyAlignment="1">
      <alignment vertical="center" wrapText="1"/>
    </xf>
    <xf numFmtId="0" fontId="13" fillId="0" borderId="10" xfId="3" applyFont="1" applyFill="1" applyBorder="1" applyAlignment="1">
      <alignment horizontal="center" vertical="center" wrapText="1"/>
    </xf>
    <xf numFmtId="49" fontId="13" fillId="3" borderId="10" xfId="3" applyNumberFormat="1" applyFont="1" applyFill="1" applyBorder="1" applyAlignment="1">
      <alignment horizontal="center" vertical="center" wrapText="1"/>
    </xf>
    <xf numFmtId="0" fontId="14" fillId="3" borderId="11" xfId="3" applyFont="1" applyFill="1" applyBorder="1" applyAlignment="1" applyProtection="1">
      <alignment horizontal="center" vertical="center"/>
    </xf>
    <xf numFmtId="165" fontId="11" fillId="6" borderId="9" xfId="5" applyNumberFormat="1" applyFont="1" applyFill="1" applyBorder="1" applyAlignment="1" applyProtection="1">
      <alignment horizontal="right" vertical="center"/>
      <protection locked="0"/>
    </xf>
    <xf numFmtId="165" fontId="11" fillId="6" borderId="10" xfId="5" applyNumberFormat="1" applyFont="1" applyFill="1" applyBorder="1" applyAlignment="1" applyProtection="1">
      <alignment horizontal="right" vertical="center"/>
      <protection locked="0"/>
    </xf>
    <xf numFmtId="166" fontId="15" fillId="3" borderId="13" xfId="1" applyNumberFormat="1" applyFont="1" applyFill="1" applyBorder="1" applyAlignment="1">
      <alignment horizontal="center" vertical="center"/>
    </xf>
    <xf numFmtId="166" fontId="15" fillId="3" borderId="14" xfId="1" applyNumberFormat="1" applyFont="1" applyFill="1" applyBorder="1" applyAlignment="1">
      <alignment horizontal="center" vertical="center"/>
    </xf>
    <xf numFmtId="166" fontId="15" fillId="3" borderId="0" xfId="1" applyNumberFormat="1" applyFont="1" applyFill="1" applyBorder="1" applyAlignment="1">
      <alignment horizontal="center" vertical="center"/>
    </xf>
    <xf numFmtId="164" fontId="0" fillId="7" borderId="0" xfId="0" applyFill="1" applyBorder="1">
      <alignment vertical="top"/>
    </xf>
    <xf numFmtId="0" fontId="11" fillId="0" borderId="15" xfId="3" applyFont="1" applyFill="1" applyBorder="1" applyAlignment="1" applyProtection="1">
      <alignment horizontal="center" vertical="center"/>
    </xf>
    <xf numFmtId="0" fontId="12" fillId="0" borderId="16" xfId="3" applyFont="1" applyFill="1" applyBorder="1" applyAlignment="1">
      <alignment vertical="center" wrapText="1"/>
    </xf>
    <xf numFmtId="0" fontId="13" fillId="0" borderId="16" xfId="3" applyFont="1" applyFill="1" applyBorder="1" applyAlignment="1">
      <alignment horizontal="center" vertical="center" wrapText="1"/>
    </xf>
    <xf numFmtId="9" fontId="13" fillId="3" borderId="16" xfId="3" applyNumberFormat="1" applyFont="1" applyFill="1" applyBorder="1" applyAlignment="1">
      <alignment horizontal="center" vertical="center" wrapText="1"/>
    </xf>
    <xf numFmtId="0" fontId="14" fillId="3" borderId="17" xfId="3" applyFont="1" applyFill="1" applyBorder="1" applyAlignment="1" applyProtection="1">
      <alignment horizontal="center" vertical="center"/>
    </xf>
    <xf numFmtId="165" fontId="11" fillId="6" borderId="15" xfId="5" applyNumberFormat="1" applyFont="1" applyFill="1" applyBorder="1" applyAlignment="1" applyProtection="1">
      <alignment horizontal="right" vertical="center"/>
      <protection locked="0"/>
    </xf>
    <xf numFmtId="165" fontId="11" fillId="6" borderId="16" xfId="5" applyNumberFormat="1" applyFont="1" applyFill="1" applyBorder="1" applyAlignment="1" applyProtection="1">
      <alignment horizontal="right" vertical="center"/>
      <protection locked="0"/>
    </xf>
    <xf numFmtId="165" fontId="11" fillId="6" borderId="17" xfId="5" applyNumberFormat="1" applyFont="1" applyFill="1" applyBorder="1" applyAlignment="1" applyProtection="1">
      <alignment horizontal="right" vertical="center"/>
      <protection locked="0"/>
    </xf>
    <xf numFmtId="165" fontId="11" fillId="6" borderId="18" xfId="5" applyNumberFormat="1" applyFont="1" applyFill="1" applyBorder="1" applyAlignment="1" applyProtection="1">
      <alignment horizontal="right" vertical="center"/>
      <protection locked="0"/>
    </xf>
    <xf numFmtId="166" fontId="9" fillId="3" borderId="19" xfId="1" applyNumberFormat="1" applyFont="1" applyFill="1" applyBorder="1" applyAlignment="1">
      <alignment vertical="center"/>
    </xf>
    <xf numFmtId="166" fontId="9" fillId="3" borderId="20" xfId="1" applyNumberFormat="1" applyFont="1" applyFill="1" applyBorder="1" applyAlignment="1">
      <alignment vertical="center"/>
    </xf>
    <xf numFmtId="166" fontId="9" fillId="3" borderId="0" xfId="1" applyNumberFormat="1" applyFont="1" applyFill="1" applyBorder="1" applyAlignment="1">
      <alignment vertical="center"/>
    </xf>
    <xf numFmtId="0" fontId="13" fillId="3" borderId="16" xfId="3" applyFont="1" applyFill="1" applyBorder="1" applyAlignment="1">
      <alignment horizontal="center" vertical="center" wrapText="1"/>
    </xf>
    <xf numFmtId="165" fontId="11" fillId="6" borderId="21" xfId="5" applyNumberFormat="1" applyFont="1" applyFill="1" applyBorder="1" applyAlignment="1" applyProtection="1">
      <alignment horizontal="right" vertical="center"/>
      <protection locked="0"/>
    </xf>
    <xf numFmtId="165" fontId="11" fillId="6" borderId="22" xfId="5" applyNumberFormat="1" applyFont="1" applyFill="1" applyBorder="1" applyAlignment="1" applyProtection="1">
      <alignment horizontal="right" vertical="center"/>
      <protection locked="0"/>
    </xf>
    <xf numFmtId="165" fontId="11" fillId="6" borderId="23" xfId="5" applyNumberFormat="1" applyFont="1" applyFill="1" applyBorder="1" applyAlignment="1" applyProtection="1">
      <alignment horizontal="right" vertical="center"/>
      <protection locked="0"/>
    </xf>
    <xf numFmtId="165" fontId="11" fillId="6" borderId="24" xfId="5" applyNumberFormat="1" applyFont="1" applyFill="1" applyBorder="1" applyAlignment="1" applyProtection="1">
      <alignment horizontal="right" vertical="center"/>
      <protection locked="0"/>
    </xf>
    <xf numFmtId="165" fontId="11" fillId="8" borderId="15" xfId="5" applyNumberFormat="1" applyFont="1" applyFill="1" applyBorder="1" applyAlignment="1" applyProtection="1">
      <alignment horizontal="right" vertical="center"/>
    </xf>
    <xf numFmtId="165" fontId="11" fillId="8" borderId="16" xfId="5" applyNumberFormat="1" applyFont="1" applyFill="1" applyBorder="1" applyAlignment="1" applyProtection="1">
      <alignment horizontal="right" vertical="center"/>
    </xf>
    <xf numFmtId="165" fontId="11" fillId="8" borderId="22" xfId="5" applyNumberFormat="1" applyFont="1" applyFill="1" applyBorder="1" applyAlignment="1" applyProtection="1">
      <alignment horizontal="right" vertical="center"/>
    </xf>
    <xf numFmtId="165" fontId="11" fillId="8" borderId="25" xfId="5" applyNumberFormat="1" applyFont="1" applyFill="1" applyBorder="1" applyAlignment="1" applyProtection="1">
      <alignment horizontal="right" vertical="center"/>
    </xf>
    <xf numFmtId="3" fontId="11" fillId="6" borderId="15" xfId="5" applyNumberFormat="1" applyFont="1" applyFill="1" applyBorder="1" applyAlignment="1" applyProtection="1">
      <alignment horizontal="right" vertical="center"/>
      <protection locked="0"/>
    </xf>
    <xf numFmtId="3" fontId="11" fillId="6" borderId="16" xfId="5" applyNumberFormat="1" applyFont="1" applyFill="1" applyBorder="1" applyAlignment="1" applyProtection="1">
      <alignment horizontal="right" vertical="center"/>
      <protection locked="0"/>
    </xf>
    <xf numFmtId="3" fontId="11" fillId="6" borderId="17" xfId="5" applyNumberFormat="1" applyFont="1" applyFill="1" applyBorder="1" applyAlignment="1" applyProtection="1">
      <alignment horizontal="right" vertical="center"/>
      <protection locked="0"/>
    </xf>
    <xf numFmtId="166" fontId="11" fillId="3" borderId="26" xfId="5" applyNumberFormat="1" applyFont="1" applyFill="1" applyBorder="1" applyAlignment="1" applyProtection="1">
      <alignment horizontal="right" vertical="center"/>
    </xf>
    <xf numFmtId="166" fontId="11" fillId="3" borderId="27" xfId="5" applyNumberFormat="1" applyFont="1" applyFill="1" applyBorder="1" applyAlignment="1" applyProtection="1">
      <alignment horizontal="right" vertical="center"/>
    </xf>
    <xf numFmtId="166" fontId="11" fillId="6" borderId="15" xfId="5" applyNumberFormat="1" applyFont="1" applyFill="1" applyBorder="1" applyAlignment="1" applyProtection="1">
      <alignment horizontal="right" vertical="center"/>
      <protection locked="0"/>
    </xf>
    <xf numFmtId="166" fontId="11" fillId="6" borderId="16" xfId="5" applyNumberFormat="1" applyFont="1" applyFill="1" applyBorder="1" applyAlignment="1" applyProtection="1">
      <alignment horizontal="right" vertical="center"/>
      <protection locked="0"/>
    </xf>
    <xf numFmtId="166" fontId="11" fillId="6" borderId="17" xfId="5" applyNumberFormat="1" applyFont="1" applyFill="1" applyBorder="1" applyAlignment="1" applyProtection="1">
      <alignment horizontal="right" vertical="center"/>
      <protection locked="0"/>
    </xf>
    <xf numFmtId="166" fontId="11" fillId="3" borderId="28" xfId="5" applyNumberFormat="1" applyFont="1" applyFill="1" applyBorder="1" applyAlignment="1" applyProtection="1">
      <alignment horizontal="right" vertical="center"/>
    </xf>
    <xf numFmtId="166" fontId="11" fillId="3" borderId="0" xfId="5" applyNumberFormat="1" applyFont="1" applyFill="1" applyBorder="1" applyAlignment="1" applyProtection="1">
      <alignment horizontal="right" vertical="center"/>
    </xf>
    <xf numFmtId="9" fontId="12" fillId="0" borderId="29" xfId="3" applyNumberFormat="1" applyFont="1" applyFill="1" applyBorder="1" applyAlignment="1">
      <alignment horizontal="left" vertical="center" wrapText="1"/>
    </xf>
    <xf numFmtId="166" fontId="11" fillId="3" borderId="30" xfId="5" applyNumberFormat="1" applyFont="1" applyFill="1" applyBorder="1" applyAlignment="1" applyProtection="1">
      <alignment horizontal="right" vertical="center"/>
    </xf>
    <xf numFmtId="166" fontId="11" fillId="3" borderId="31" xfId="5" applyNumberFormat="1" applyFont="1" applyFill="1" applyBorder="1" applyAlignment="1" applyProtection="1">
      <alignment horizontal="right" vertical="center"/>
    </xf>
    <xf numFmtId="166" fontId="11" fillId="6" borderId="32" xfId="5" applyNumberFormat="1" applyFont="1" applyFill="1" applyBorder="1" applyAlignment="1" applyProtection="1">
      <alignment horizontal="right" vertical="center"/>
      <protection locked="0"/>
    </xf>
    <xf numFmtId="166" fontId="11" fillId="6" borderId="33" xfId="5" applyNumberFormat="1" applyFont="1" applyFill="1" applyBorder="1" applyAlignment="1" applyProtection="1">
      <alignment horizontal="right" vertical="center"/>
      <protection locked="0"/>
    </xf>
    <xf numFmtId="0" fontId="11" fillId="0" borderId="34" xfId="3" applyFont="1" applyFill="1" applyBorder="1" applyAlignment="1" applyProtection="1">
      <alignment horizontal="center" vertical="center"/>
    </xf>
    <xf numFmtId="0" fontId="12" fillId="0" borderId="35" xfId="3" applyFont="1" applyFill="1" applyBorder="1" applyAlignment="1">
      <alignment vertical="center" wrapText="1"/>
    </xf>
    <xf numFmtId="0" fontId="13" fillId="0" borderId="35" xfId="3" applyFont="1" applyFill="1" applyBorder="1" applyAlignment="1">
      <alignment horizontal="center" vertical="center" wrapText="1"/>
    </xf>
    <xf numFmtId="9" fontId="13" fillId="3" borderId="35" xfId="3" applyNumberFormat="1" applyFont="1" applyFill="1" applyBorder="1" applyAlignment="1">
      <alignment horizontal="center" vertical="center" wrapText="1"/>
    </xf>
    <xf numFmtId="0" fontId="14" fillId="3" borderId="36" xfId="3" applyFont="1" applyFill="1" applyBorder="1" applyAlignment="1" applyProtection="1">
      <alignment horizontal="center" vertical="center"/>
    </xf>
    <xf numFmtId="4" fontId="11" fillId="6" borderId="34" xfId="5" applyNumberFormat="1" applyFont="1" applyFill="1" applyBorder="1" applyAlignment="1" applyProtection="1">
      <alignment horizontal="right" vertical="center"/>
      <protection locked="0"/>
    </xf>
    <xf numFmtId="4" fontId="11" fillId="6" borderId="35" xfId="5" applyNumberFormat="1" applyFont="1" applyFill="1" applyBorder="1" applyAlignment="1" applyProtection="1">
      <alignment horizontal="right" vertical="center"/>
      <protection locked="0"/>
    </xf>
    <xf numFmtId="4" fontId="11" fillId="6" borderId="36" xfId="5" applyNumberFormat="1" applyFont="1" applyFill="1" applyBorder="1" applyAlignment="1" applyProtection="1">
      <alignment horizontal="right" vertical="center"/>
      <protection locked="0"/>
    </xf>
    <xf numFmtId="166" fontId="9" fillId="3" borderId="37" xfId="1" applyNumberFormat="1" applyFont="1" applyFill="1" applyBorder="1" applyAlignment="1">
      <alignment vertical="center"/>
    </xf>
    <xf numFmtId="166" fontId="9" fillId="3" borderId="38" xfId="1" applyNumberFormat="1" applyFont="1" applyFill="1" applyBorder="1" applyAlignment="1">
      <alignment vertical="center"/>
    </xf>
    <xf numFmtId="0" fontId="11" fillId="3" borderId="0" xfId="3" applyFont="1" applyFill="1" applyBorder="1" applyAlignment="1" applyProtection="1">
      <alignment horizontal="center" vertical="center"/>
    </xf>
    <xf numFmtId="0" fontId="17" fillId="3" borderId="0" xfId="3" applyFont="1" applyFill="1" applyBorder="1" applyAlignment="1">
      <alignment vertical="center" wrapText="1"/>
    </xf>
    <xf numFmtId="0" fontId="17" fillId="3" borderId="0" xfId="3" applyFont="1" applyFill="1" applyBorder="1" applyAlignment="1">
      <alignment horizontal="center" vertical="center" wrapText="1"/>
    </xf>
    <xf numFmtId="0" fontId="3" fillId="3" borderId="0" xfId="3" applyFont="1" applyFill="1" applyBorder="1" applyAlignment="1" applyProtection="1">
      <alignment horizontal="center" vertical="center"/>
    </xf>
    <xf numFmtId="0" fontId="14" fillId="3" borderId="0" xfId="3" applyFont="1" applyFill="1" applyBorder="1" applyAlignment="1" applyProtection="1">
      <alignment horizontal="center" vertical="center"/>
    </xf>
    <xf numFmtId="1" fontId="3" fillId="3" borderId="0" xfId="3" applyNumberFormat="1" applyFont="1" applyFill="1" applyBorder="1" applyAlignment="1" applyProtection="1">
      <alignment vertical="center"/>
    </xf>
    <xf numFmtId="0" fontId="5" fillId="3" borderId="0" xfId="1" applyFont="1" applyFill="1" applyAlignment="1" applyProtection="1">
      <alignment vertical="center"/>
    </xf>
    <xf numFmtId="0" fontId="5" fillId="4" borderId="0" xfId="1" applyFont="1" applyFill="1" applyAlignment="1" applyProtection="1">
      <alignment vertical="center"/>
    </xf>
    <xf numFmtId="0" fontId="6" fillId="8" borderId="16" xfId="6">
      <alignment horizontal="right" vertical="center" wrapText="1"/>
    </xf>
    <xf numFmtId="164" fontId="9" fillId="3" borderId="0" xfId="0" applyFont="1" applyFill="1" applyBorder="1">
      <alignment vertical="top"/>
    </xf>
    <xf numFmtId="0" fontId="18" fillId="3" borderId="0" xfId="3" applyFont="1" applyFill="1" applyAlignment="1">
      <alignment vertical="center"/>
    </xf>
    <xf numFmtId="0" fontId="3" fillId="3" borderId="0" xfId="3" applyFont="1" applyFill="1" applyAlignment="1">
      <alignment vertical="center"/>
    </xf>
    <xf numFmtId="167" fontId="3" fillId="3" borderId="0" xfId="5" applyNumberFormat="1" applyFont="1" applyFill="1" applyBorder="1" applyAlignment="1" applyProtection="1">
      <alignment vertical="center"/>
    </xf>
    <xf numFmtId="0" fontId="1" fillId="3" borderId="0" xfId="1" applyFill="1" applyBorder="1" applyAlignment="1" applyProtection="1">
      <alignment vertical="center"/>
    </xf>
    <xf numFmtId="0" fontId="5" fillId="3" borderId="0" xfId="1" applyFont="1" applyFill="1" applyBorder="1" applyAlignment="1" applyProtection="1">
      <alignment vertical="center"/>
    </xf>
    <xf numFmtId="0" fontId="5" fillId="4" borderId="0" xfId="1" applyFont="1" applyFill="1" applyBorder="1" applyAlignment="1" applyProtection="1">
      <alignment vertical="center"/>
    </xf>
    <xf numFmtId="0" fontId="6" fillId="6" borderId="16" xfId="1" applyFont="1" applyFill="1" applyBorder="1" applyAlignment="1">
      <alignment horizontal="center" vertical="center"/>
    </xf>
    <xf numFmtId="0" fontId="6" fillId="3" borderId="0" xfId="1" applyFont="1" applyFill="1" applyBorder="1" applyAlignment="1">
      <alignment horizontal="left" vertical="center"/>
    </xf>
    <xf numFmtId="0" fontId="6" fillId="9" borderId="16" xfId="1" applyFont="1" applyFill="1" applyBorder="1" applyAlignment="1">
      <alignment horizontal="center" vertical="center"/>
    </xf>
    <xf numFmtId="0" fontId="11" fillId="3" borderId="0" xfId="3" applyFont="1" applyFill="1" applyBorder="1" applyAlignment="1" applyProtection="1">
      <alignment horizontal="left"/>
    </xf>
    <xf numFmtId="0" fontId="9" fillId="3" borderId="0" xfId="7" applyFont="1" applyFill="1" applyBorder="1" applyAlignment="1" applyProtection="1">
      <alignment vertical="center"/>
    </xf>
    <xf numFmtId="0" fontId="9" fillId="3" borderId="0" xfId="7" applyFont="1" applyFill="1" applyAlignment="1" applyProtection="1">
      <alignment vertical="center"/>
    </xf>
    <xf numFmtId="0" fontId="9" fillId="3" borderId="0" xfId="7" applyFont="1" applyFill="1" applyAlignment="1" applyProtection="1">
      <alignment horizontal="center" vertical="center"/>
    </xf>
    <xf numFmtId="0" fontId="11" fillId="3" borderId="0" xfId="7" applyFont="1" applyFill="1" applyAlignment="1" applyProtection="1">
      <alignment vertical="center"/>
    </xf>
    <xf numFmtId="0" fontId="11" fillId="4" borderId="0" xfId="7" applyFont="1" applyFill="1" applyAlignment="1" applyProtection="1">
      <alignment vertical="center"/>
    </xf>
    <xf numFmtId="0" fontId="6" fillId="8" borderId="16" xfId="1" applyFont="1" applyFill="1" applyBorder="1" applyAlignment="1">
      <alignment horizontal="center" vertical="center"/>
    </xf>
    <xf numFmtId="0" fontId="11" fillId="3" borderId="0" xfId="3" applyFont="1" applyFill="1" applyBorder="1" applyAlignment="1" applyProtection="1">
      <alignment horizontal="left" vertical="center"/>
    </xf>
    <xf numFmtId="0" fontId="6" fillId="10" borderId="16" xfId="1" applyFont="1" applyFill="1" applyBorder="1" applyAlignment="1">
      <alignment horizontal="center" vertical="center"/>
    </xf>
    <xf numFmtId="0" fontId="1" fillId="3" borderId="0" xfId="7" applyFill="1" applyAlignment="1" applyProtection="1">
      <alignment vertical="center"/>
    </xf>
    <xf numFmtId="0" fontId="1" fillId="3" borderId="0" xfId="7" applyFill="1" applyAlignment="1" applyProtection="1">
      <alignment horizontal="left" vertical="center"/>
    </xf>
    <xf numFmtId="0" fontId="5" fillId="3" borderId="0" xfId="7" applyFont="1" applyFill="1" applyAlignment="1" applyProtection="1">
      <alignment vertical="center"/>
    </xf>
    <xf numFmtId="0" fontId="5" fillId="4" borderId="0" xfId="7" applyFont="1" applyFill="1" applyAlignment="1" applyProtection="1">
      <alignment vertical="center"/>
    </xf>
    <xf numFmtId="0" fontId="19" fillId="3" borderId="0" xfId="1" applyNumberFormat="1" applyFont="1" applyFill="1" applyBorder="1" applyAlignment="1" applyProtection="1">
      <alignment horizontal="left" vertical="center"/>
    </xf>
    <xf numFmtId="0" fontId="20" fillId="3" borderId="0" xfId="1" applyNumberFormat="1" applyFont="1" applyFill="1" applyBorder="1" applyAlignment="1" applyProtection="1">
      <alignment horizontal="left" vertical="center"/>
    </xf>
    <xf numFmtId="0" fontId="20" fillId="4" borderId="0" xfId="1" applyNumberFormat="1" applyFont="1" applyFill="1" applyBorder="1" applyAlignment="1" applyProtection="1">
      <alignment horizontal="left" vertical="center"/>
    </xf>
    <xf numFmtId="0" fontId="3" fillId="3" borderId="0" xfId="3" applyFont="1" applyFill="1" applyAlignment="1" applyProtection="1">
      <alignment horizontal="left" vertical="center"/>
    </xf>
    <xf numFmtId="0" fontId="3" fillId="3" borderId="0" xfId="3" applyFont="1" applyFill="1" applyBorder="1" applyAlignment="1" applyProtection="1">
      <alignment horizontal="left" vertical="top" wrapText="1"/>
    </xf>
    <xf numFmtId="0" fontId="3" fillId="4" borderId="0" xfId="3" applyFont="1" applyFill="1" applyBorder="1" applyAlignment="1" applyProtection="1">
      <alignment horizontal="left" vertical="top" wrapText="1"/>
    </xf>
    <xf numFmtId="0" fontId="18" fillId="0" borderId="13" xfId="3" applyFont="1" applyFill="1" applyBorder="1" applyAlignment="1" applyProtection="1">
      <alignment horizontal="center" vertical="center"/>
    </xf>
    <xf numFmtId="9" fontId="21" fillId="3" borderId="0" xfId="3" applyNumberFormat="1" applyFont="1" applyFill="1" applyBorder="1" applyAlignment="1">
      <alignment horizontal="left" vertical="center" wrapText="1"/>
    </xf>
    <xf numFmtId="9" fontId="18" fillId="3" borderId="0" xfId="3" applyNumberFormat="1" applyFont="1" applyFill="1" applyBorder="1" applyAlignment="1">
      <alignment horizontal="left" vertical="center" wrapText="1"/>
    </xf>
    <xf numFmtId="9" fontId="18" fillId="4" borderId="0" xfId="3" applyNumberFormat="1" applyFont="1" applyFill="1" applyBorder="1" applyAlignment="1">
      <alignment horizontal="left" vertical="center" wrapText="1"/>
    </xf>
    <xf numFmtId="0" fontId="6" fillId="3" borderId="0" xfId="7" applyFont="1" applyFill="1" applyAlignment="1" applyProtection="1">
      <alignment vertical="center"/>
    </xf>
    <xf numFmtId="0" fontId="3" fillId="0" borderId="41" xfId="3" applyFont="1" applyFill="1" applyBorder="1" applyAlignment="1" applyProtection="1">
      <alignment horizontal="center" vertical="top"/>
    </xf>
    <xf numFmtId="9" fontId="12" fillId="3" borderId="0" xfId="3" applyNumberFormat="1" applyFont="1" applyFill="1" applyBorder="1" applyAlignment="1">
      <alignment horizontal="left" vertical="top" wrapText="1"/>
    </xf>
    <xf numFmtId="9" fontId="3" fillId="3" borderId="0" xfId="3" applyNumberFormat="1" applyFont="1" applyFill="1" applyBorder="1" applyAlignment="1">
      <alignment horizontal="left" vertical="top" wrapText="1"/>
    </xf>
    <xf numFmtId="9" fontId="3" fillId="4" borderId="0" xfId="3" applyNumberFormat="1" applyFont="1" applyFill="1" applyBorder="1" applyAlignment="1">
      <alignment horizontal="left" vertical="top" wrapText="1"/>
    </xf>
    <xf numFmtId="0" fontId="3" fillId="0" borderId="15" xfId="3" applyFont="1" applyFill="1" applyBorder="1" applyAlignment="1" applyProtection="1">
      <alignment horizontal="center" vertical="top"/>
    </xf>
    <xf numFmtId="0" fontId="3" fillId="0" borderId="34" xfId="3" applyFont="1" applyFill="1" applyBorder="1" applyAlignment="1" applyProtection="1">
      <alignment horizontal="center" vertical="top"/>
    </xf>
    <xf numFmtId="165" fontId="23" fillId="6" borderId="10" xfId="5" applyNumberFormat="1" applyFont="1" applyFill="1" applyBorder="1" applyAlignment="1" applyProtection="1">
      <alignment horizontal="right" vertical="center"/>
      <protection locked="0"/>
    </xf>
    <xf numFmtId="165" fontId="23" fillId="6" borderId="11" xfId="5" applyNumberFormat="1" applyFont="1" applyFill="1" applyBorder="1" applyAlignment="1" applyProtection="1">
      <alignment horizontal="right" vertical="center"/>
      <protection locked="0"/>
    </xf>
    <xf numFmtId="165" fontId="23" fillId="6" borderId="12" xfId="5" applyNumberFormat="1" applyFont="1" applyFill="1" applyBorder="1" applyAlignment="1" applyProtection="1">
      <alignment horizontal="right" vertical="center"/>
      <protection locked="0"/>
    </xf>
    <xf numFmtId="165" fontId="23" fillId="6" borderId="16" xfId="5" applyNumberFormat="1" applyFont="1" applyFill="1" applyBorder="1" applyAlignment="1" applyProtection="1">
      <alignment horizontal="right" vertical="center"/>
      <protection locked="0"/>
    </xf>
    <xf numFmtId="165" fontId="23" fillId="6" borderId="17" xfId="5" applyNumberFormat="1" applyFont="1" applyFill="1" applyBorder="1" applyAlignment="1" applyProtection="1">
      <alignment horizontal="right" vertical="center"/>
      <protection locked="0"/>
    </xf>
    <xf numFmtId="165" fontId="23" fillId="6" borderId="18" xfId="5" applyNumberFormat="1" applyFont="1" applyFill="1" applyBorder="1" applyAlignment="1" applyProtection="1">
      <alignment horizontal="right" vertical="center"/>
      <protection locked="0"/>
    </xf>
    <xf numFmtId="3" fontId="23" fillId="6" borderId="16" xfId="5" applyNumberFormat="1" applyFont="1" applyFill="1" applyBorder="1" applyAlignment="1" applyProtection="1">
      <alignment horizontal="right" vertical="center"/>
      <protection locked="0"/>
    </xf>
    <xf numFmtId="3" fontId="23" fillId="6" borderId="17" xfId="5" applyNumberFormat="1" applyFont="1" applyFill="1" applyBorder="1" applyAlignment="1" applyProtection="1">
      <alignment horizontal="right" vertical="center"/>
      <protection locked="0"/>
    </xf>
    <xf numFmtId="9" fontId="12" fillId="0" borderId="17" xfId="3" applyNumberFormat="1" applyFont="1" applyFill="1" applyBorder="1" applyAlignment="1">
      <alignment horizontal="left" vertical="top" wrapText="1"/>
    </xf>
    <xf numFmtId="9" fontId="12" fillId="0" borderId="42" xfId="3" applyNumberFormat="1" applyFont="1" applyFill="1" applyBorder="1" applyAlignment="1">
      <alignment horizontal="left" vertical="top" wrapText="1"/>
    </xf>
    <xf numFmtId="9" fontId="12" fillId="0" borderId="18" xfId="3" applyNumberFormat="1" applyFont="1" applyFill="1" applyBorder="1" applyAlignment="1">
      <alignment horizontal="left" vertical="top" wrapText="1"/>
    </xf>
    <xf numFmtId="0" fontId="4" fillId="2" borderId="0" xfId="1" applyFont="1" applyFill="1" applyBorder="1" applyAlignment="1">
      <alignment horizontal="left" vertical="center"/>
    </xf>
    <xf numFmtId="0" fontId="19" fillId="4" borderId="5" xfId="1" applyNumberFormat="1" applyFont="1" applyFill="1" applyBorder="1" applyAlignment="1" applyProtection="1">
      <alignment horizontal="left" vertical="center"/>
    </xf>
    <xf numFmtId="0" fontId="19" fillId="4" borderId="39" xfId="1" applyNumberFormat="1" applyFont="1" applyFill="1" applyBorder="1" applyAlignment="1" applyProtection="1">
      <alignment horizontal="left" vertical="center"/>
    </xf>
    <xf numFmtId="0" fontId="19" fillId="4" borderId="4" xfId="1" applyNumberFormat="1" applyFont="1" applyFill="1" applyBorder="1" applyAlignment="1" applyProtection="1">
      <alignment horizontal="left" vertical="center"/>
    </xf>
    <xf numFmtId="0" fontId="3" fillId="0" borderId="5" xfId="3" applyFont="1" applyFill="1" applyBorder="1" applyAlignment="1" applyProtection="1">
      <alignment horizontal="left" vertical="top" wrapText="1"/>
    </xf>
    <xf numFmtId="0" fontId="3" fillId="0" borderId="39" xfId="3" applyFont="1" applyFill="1" applyBorder="1" applyAlignment="1" applyProtection="1">
      <alignment horizontal="left" vertical="top" wrapText="1"/>
    </xf>
    <xf numFmtId="0" fontId="3" fillId="0" borderId="4" xfId="3" applyFont="1" applyFill="1" applyBorder="1" applyAlignment="1" applyProtection="1">
      <alignment horizontal="left" vertical="top" wrapText="1"/>
    </xf>
    <xf numFmtId="9" fontId="21" fillId="0" borderId="40" xfId="3" applyNumberFormat="1" applyFont="1" applyFill="1" applyBorder="1" applyAlignment="1">
      <alignment horizontal="left" vertical="center" wrapText="1"/>
    </xf>
    <xf numFmtId="9" fontId="21" fillId="0" borderId="12" xfId="3" applyNumberFormat="1" applyFont="1" applyFill="1" applyBorder="1" applyAlignment="1">
      <alignment horizontal="left" vertical="center" wrapText="1"/>
    </xf>
    <xf numFmtId="9" fontId="12" fillId="0" borderId="36" xfId="3" applyNumberFormat="1" applyFont="1" applyFill="1" applyBorder="1" applyAlignment="1">
      <alignment horizontal="left" vertical="top" wrapText="1"/>
    </xf>
    <xf numFmtId="9" fontId="12" fillId="0" borderId="43" xfId="3" applyNumberFormat="1" applyFont="1" applyFill="1" applyBorder="1" applyAlignment="1">
      <alignment horizontal="left" vertical="top" wrapText="1"/>
    </xf>
    <xf numFmtId="9" fontId="12" fillId="0" borderId="44" xfId="3" applyNumberFormat="1" applyFont="1" applyFill="1" applyBorder="1" applyAlignment="1">
      <alignment horizontal="left" vertical="top" wrapText="1"/>
    </xf>
  </cellXfs>
  <cellStyles count="8">
    <cellStyle name="Normal" xfId="0" builtinId="0"/>
    <cellStyle name="Normal 2 2" xfId="3" xr:uid="{EB712BE3-3720-4597-AC9E-4CA67540132B}"/>
    <cellStyle name="Normal 2 3" xfId="2" xr:uid="{4357542D-85FE-4B12-BB73-5CA4E15D5861}"/>
    <cellStyle name="Normal 3 2" xfId="1" xr:uid="{F32AE152-9775-4E28-A35F-04BE4D2AC732}"/>
    <cellStyle name="Normal 4 2" xfId="7" xr:uid="{A2DE0765-4925-4109-AB3F-352B40CE8807}"/>
    <cellStyle name="OfwatCalculation" xfId="6" xr:uid="{546A1F91-3E99-49AC-8B3B-A99E99F19919}"/>
    <cellStyle name="Percent 2" xfId="5" xr:uid="{BCF522EE-B50D-4BA7-8C2A-65E142601CF0}"/>
    <cellStyle name="Validation error" xfId="4" xr:uid="{0EB6A085-9F8E-442C-B033-86755081ECF3}"/>
  </cellStyles>
  <dxfs count="1">
    <dxf>
      <font>
        <color theme="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essexwater.sharepoint.com/teams/wx-bp/WPC005/PARTIALLY%20SUPERSEDED%20PR19-Business-plan-data-tables%20-%20FBP%20(post%20IAP)%20Apr%202019.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_Inputs"/>
      <sheetName val="F_Outputs (Non-Group)"/>
      <sheetName val="F_Outputs (AIM)"/>
      <sheetName val="LWTW"/>
      <sheetName val="CLEAR_SHEET"/>
      <sheetName val="Validation flags"/>
      <sheetName val="APPOINTEE"/>
      <sheetName val="Summary (App)"/>
      <sheetName val="AppValidation"/>
      <sheetName val="AppPCview"/>
      <sheetName val="App1"/>
      <sheetName val="App1 guide"/>
      <sheetName val="App1a"/>
      <sheetName val="App1a guide"/>
      <sheetName val="App1b"/>
      <sheetName val="App1b guide"/>
      <sheetName val="App2"/>
      <sheetName val="App3"/>
      <sheetName val="App4"/>
      <sheetName val="App5"/>
      <sheetName val="App6"/>
      <sheetName val="App7"/>
      <sheetName val="App8"/>
      <sheetName val="App9"/>
      <sheetName val="App10"/>
      <sheetName val="App11"/>
      <sheetName val="App11a"/>
      <sheetName val="App12"/>
      <sheetName val="App12a"/>
      <sheetName val="App13"/>
      <sheetName val="App14"/>
      <sheetName val="App15"/>
      <sheetName val="App15a"/>
      <sheetName val="App16"/>
      <sheetName val="App17"/>
      <sheetName val="App18"/>
      <sheetName val="App19"/>
      <sheetName val="APP20 Not used"/>
      <sheetName val="App21"/>
      <sheetName val="App22"/>
      <sheetName val="App23"/>
      <sheetName val="App24"/>
      <sheetName val="App24a"/>
      <sheetName val="App25"/>
      <sheetName val="App26"/>
      <sheetName val="App27"/>
      <sheetName val="App28"/>
      <sheetName val="App29"/>
      <sheetName val="App30"/>
      <sheetName val="APP31 Not used"/>
      <sheetName val="App32"/>
      <sheetName val="App33"/>
      <sheetName val="WATER&gt;&gt;"/>
      <sheetName val="Summary (W)"/>
      <sheetName val="WS1"/>
      <sheetName val="WS1a"/>
      <sheetName val="WS2"/>
      <sheetName val="WS2a"/>
      <sheetName val="WS3"/>
      <sheetName val="WS4"/>
      <sheetName val="WS5"/>
      <sheetName val="WS6 not used"/>
      <sheetName val="WS7"/>
      <sheetName val="WS8"/>
      <sheetName val="WS9 not used"/>
      <sheetName val="WS10"/>
      <sheetName val="WS11 not used"/>
      <sheetName val="WS12"/>
      <sheetName val="WS12a"/>
      <sheetName val="WS12b not used"/>
      <sheetName val="WS13"/>
      <sheetName val="WS14 not used"/>
      <sheetName val="WS15"/>
      <sheetName val="WS16 not used"/>
      <sheetName val="WS17"/>
      <sheetName val="WS18"/>
      <sheetName val="WResources&gt;&gt;"/>
      <sheetName val="Wr1"/>
      <sheetName val="Wr2"/>
      <sheetName val="Wr3"/>
      <sheetName val="Wr4"/>
      <sheetName val="Wr5"/>
      <sheetName val="Wr6"/>
      <sheetName val="Wr7"/>
      <sheetName val="Wr8"/>
      <sheetName val="WNetwork+&gt;&gt;"/>
      <sheetName val="Wn1"/>
      <sheetName val="Wn2"/>
      <sheetName val="Wn3"/>
      <sheetName val="Wn4"/>
      <sheetName val="Wn5"/>
      <sheetName val="Wn6"/>
      <sheetName val="WASTEWATER&gt;&gt;"/>
      <sheetName val="Summary (WW)"/>
      <sheetName val="WWS1"/>
      <sheetName val="WWS1a"/>
      <sheetName val="WWS2"/>
      <sheetName val="WWS2a"/>
      <sheetName val="WWS3"/>
      <sheetName val="WWS4"/>
      <sheetName val="WWS5"/>
      <sheetName val="WWS6 not used"/>
      <sheetName val="WWS7"/>
      <sheetName val="WWS8"/>
      <sheetName val="WWS9 not used"/>
      <sheetName val="WWS10"/>
      <sheetName val="WWS11 not used"/>
      <sheetName val="WWS12"/>
      <sheetName val="WWS12a not used"/>
      <sheetName val="WWS13"/>
      <sheetName val="WWS14 not used"/>
      <sheetName val="WWS15"/>
      <sheetName val="WWS16 not used"/>
      <sheetName val="WWS17 not used"/>
      <sheetName val="WWS18"/>
      <sheetName val="WWNetwork+&gt;&gt;"/>
      <sheetName val="WWn1"/>
      <sheetName val="WWn2"/>
      <sheetName val="WWn3"/>
      <sheetName val="WWn4"/>
      <sheetName val="WWn5"/>
      <sheetName val="WWn6"/>
      <sheetName val="WWn7"/>
      <sheetName val="WWn8"/>
      <sheetName val="Bioresources&gt;&gt;"/>
      <sheetName val="Bio1"/>
      <sheetName val="Bio2"/>
      <sheetName val="Bio3"/>
      <sheetName val="Bio4"/>
      <sheetName val="Bio5"/>
      <sheetName val="Bio6"/>
      <sheetName val="Bio7"/>
      <sheetName val="Dummy&gt;&gt;"/>
      <sheetName val="Summary (Dmy)"/>
      <sheetName val="Dmmy1"/>
      <sheetName val="Dmmy2"/>
      <sheetName val="Dmmy3"/>
      <sheetName val="Dmmy4"/>
      <sheetName val="Dmmy5"/>
      <sheetName val="Dmmy6"/>
      <sheetName val="Dmmy7"/>
      <sheetName val="Dmmy8"/>
      <sheetName val="Dmmy9"/>
      <sheetName val="Dmmy10"/>
      <sheetName val="Dmmy11"/>
      <sheetName val="RETAIL&gt;&gt;"/>
      <sheetName val="Summary (R)"/>
      <sheetName val="R1"/>
      <sheetName val="R2"/>
      <sheetName val="R3"/>
      <sheetName val="R4"/>
      <sheetName val="R5"/>
      <sheetName val="R6"/>
      <sheetName val="R7"/>
      <sheetName val="R8"/>
      <sheetName val="R9"/>
      <sheetName val="R10"/>
    </sheetNames>
    <sheetDataSet>
      <sheetData sheetId="0"/>
      <sheetData sheetId="1"/>
      <sheetData sheetId="2"/>
      <sheetData sheetId="3"/>
      <sheetData sheetId="4"/>
      <sheetData sheetId="5"/>
      <sheetData sheetId="6"/>
      <sheetData sheetId="7"/>
      <sheetData sheetId="8">
        <row r="2">
          <cell r="D2" t="str">
            <v>Wessex Water</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09F5F-C4FE-49EB-9D96-CE05C5F9CCB0}">
  <sheetPr>
    <tabColor rgb="FF0078C9"/>
  </sheetPr>
  <dimension ref="A1:AN53"/>
  <sheetViews>
    <sheetView tabSelected="1" zoomScale="75" zoomScaleNormal="75" workbookViewId="0">
      <selection activeCell="J2" sqref="J2"/>
    </sheetView>
  </sheetViews>
  <sheetFormatPr defaultColWidth="0" defaultRowHeight="14.25" zeroHeight="1" x14ac:dyDescent="0.2"/>
  <cols>
    <col min="1" max="1" width="1.625" style="7" customWidth="1"/>
    <col min="2" max="2" width="4.625" style="7" customWidth="1"/>
    <col min="3" max="3" width="51" style="7" bestFit="1" customWidth="1"/>
    <col min="4" max="4" width="11.625" style="7" customWidth="1"/>
    <col min="5" max="6" width="5.625" style="7" customWidth="1"/>
    <col min="7" max="19" width="9.625" style="7" customWidth="1"/>
    <col min="20" max="20" width="2.625" style="7" customWidth="1"/>
    <col min="21" max="21" width="29.125" style="7" customWidth="1"/>
    <col min="22" max="22" width="24.625" style="7" customWidth="1"/>
    <col min="23" max="23" width="3" style="7" customWidth="1"/>
    <col min="24" max="24" width="21.125" style="7" bestFit="1" customWidth="1"/>
    <col min="25" max="25" width="4.125" style="5" customWidth="1"/>
    <col min="26" max="26" width="2.625" style="6" hidden="1" customWidth="1"/>
    <col min="27" max="39" width="4.5" style="7" hidden="1" customWidth="1"/>
    <col min="40" max="40" width="1.625" style="6" hidden="1" customWidth="1"/>
    <col min="41" max="16384" width="9.625" style="7" hidden="1"/>
  </cols>
  <sheetData>
    <row r="1" spans="2:39" ht="20.25" x14ac:dyDescent="0.2">
      <c r="B1" s="1" t="s">
        <v>0</v>
      </c>
      <c r="C1" s="1"/>
      <c r="D1" s="1"/>
      <c r="E1" s="1"/>
      <c r="F1" s="1"/>
      <c r="G1" s="1"/>
      <c r="H1" s="1"/>
      <c r="I1" s="1"/>
      <c r="J1" s="1"/>
      <c r="K1" s="1"/>
      <c r="L1" s="1"/>
      <c r="M1" s="1"/>
      <c r="N1" s="2"/>
      <c r="O1" s="2"/>
      <c r="P1" s="2"/>
      <c r="Q1" s="2"/>
      <c r="R1" s="2"/>
      <c r="S1" s="3" t="str">
        <f>[1]AppValidation!$D$2</f>
        <v>Wessex Water</v>
      </c>
      <c r="T1" s="4"/>
      <c r="U1" s="143" t="s">
        <v>1</v>
      </c>
      <c r="V1" s="143"/>
      <c r="W1" s="143"/>
      <c r="X1" s="143"/>
    </row>
    <row r="2" spans="2:39" ht="15" thickBot="1" x14ac:dyDescent="0.25">
      <c r="B2" s="8"/>
      <c r="C2" s="9"/>
      <c r="D2" s="9"/>
      <c r="E2" s="10"/>
      <c r="F2" s="10"/>
      <c r="G2" s="11"/>
      <c r="H2" s="10"/>
      <c r="I2" s="10"/>
      <c r="J2" s="10"/>
      <c r="K2" s="10"/>
      <c r="L2" s="10"/>
      <c r="M2" s="10"/>
      <c r="N2" s="10"/>
      <c r="O2" s="10"/>
      <c r="P2" s="10"/>
      <c r="Q2" s="10"/>
      <c r="R2" s="10"/>
      <c r="S2" s="10"/>
      <c r="T2" s="10"/>
      <c r="U2" s="10"/>
      <c r="V2" s="10"/>
      <c r="W2" s="10"/>
      <c r="X2" s="10"/>
    </row>
    <row r="3" spans="2:39" ht="27.75" customHeight="1" thickBot="1" x14ac:dyDescent="0.25">
      <c r="B3" s="12" t="s">
        <v>2</v>
      </c>
      <c r="C3" s="13"/>
      <c r="D3" s="14" t="s">
        <v>3</v>
      </c>
      <c r="E3" s="14" t="s">
        <v>4</v>
      </c>
      <c r="F3" s="15" t="s">
        <v>5</v>
      </c>
      <c r="G3" s="16" t="s">
        <v>6</v>
      </c>
      <c r="H3" s="17" t="s">
        <v>7</v>
      </c>
      <c r="I3" s="17" t="s">
        <v>8</v>
      </c>
      <c r="J3" s="17" t="s">
        <v>9</v>
      </c>
      <c r="K3" s="17" t="s">
        <v>10</v>
      </c>
      <c r="L3" s="17" t="s">
        <v>11</v>
      </c>
      <c r="M3" s="17" t="s">
        <v>12</v>
      </c>
      <c r="N3" s="18" t="s">
        <v>13</v>
      </c>
      <c r="O3" s="17" t="s">
        <v>14</v>
      </c>
      <c r="P3" s="17" t="s">
        <v>15</v>
      </c>
      <c r="Q3" s="17" t="s">
        <v>16</v>
      </c>
      <c r="R3" s="17" t="s">
        <v>17</v>
      </c>
      <c r="S3" s="19" t="s">
        <v>18</v>
      </c>
      <c r="T3" s="11"/>
      <c r="U3" s="20" t="s">
        <v>19</v>
      </c>
      <c r="V3" s="21" t="s">
        <v>20</v>
      </c>
      <c r="W3" s="22"/>
      <c r="X3" s="23" t="s">
        <v>21</v>
      </c>
      <c r="AA3" s="7" t="s">
        <v>22</v>
      </c>
    </row>
    <row r="4" spans="2:39" ht="15" thickBot="1" x14ac:dyDescent="0.25">
      <c r="B4" s="10"/>
      <c r="C4" s="10"/>
      <c r="D4" s="24"/>
      <c r="E4" s="10"/>
      <c r="F4" s="10"/>
      <c r="G4" s="11"/>
      <c r="H4" s="11"/>
      <c r="I4" s="11"/>
      <c r="J4" s="11"/>
      <c r="K4" s="11"/>
      <c r="L4" s="11"/>
      <c r="M4" s="11"/>
      <c r="N4" s="11"/>
      <c r="P4" s="11"/>
      <c r="Q4" s="11"/>
      <c r="R4" s="11"/>
      <c r="S4" s="11"/>
      <c r="T4" s="11"/>
      <c r="U4" s="11"/>
      <c r="V4" s="11"/>
      <c r="W4" s="11"/>
      <c r="X4" s="25"/>
      <c r="AA4" s="7" t="s">
        <v>23</v>
      </c>
    </row>
    <row r="5" spans="2:39" ht="14.25" customHeight="1" x14ac:dyDescent="0.2">
      <c r="B5" s="26">
        <v>1</v>
      </c>
      <c r="C5" s="27" t="s">
        <v>24</v>
      </c>
      <c r="D5" s="28" t="s">
        <v>25</v>
      </c>
      <c r="E5" s="29" t="s">
        <v>26</v>
      </c>
      <c r="F5" s="30">
        <v>3</v>
      </c>
      <c r="G5" s="31">
        <v>325.97699999999998</v>
      </c>
      <c r="H5" s="32">
        <v>342.42099999999999</v>
      </c>
      <c r="I5" s="32">
        <v>358.31599999999997</v>
      </c>
      <c r="J5" s="132">
        <v>375.45699999999999</v>
      </c>
      <c r="K5" s="132">
        <v>391.37200000000001</v>
      </c>
      <c r="L5" s="132">
        <v>406.62099999999998</v>
      </c>
      <c r="M5" s="132">
        <v>421.06700000000001</v>
      </c>
      <c r="N5" s="133">
        <v>433.89600000000002</v>
      </c>
      <c r="O5" s="133">
        <v>444.57260000000002</v>
      </c>
      <c r="P5" s="132">
        <v>454.34280000000001</v>
      </c>
      <c r="Q5" s="132">
        <v>463.9624</v>
      </c>
      <c r="R5" s="132">
        <v>472.52850000000001</v>
      </c>
      <c r="S5" s="134">
        <v>480.71010000000001</v>
      </c>
      <c r="T5" s="11"/>
      <c r="U5" s="33"/>
      <c r="V5" s="34"/>
      <c r="W5" s="35"/>
      <c r="X5" s="25">
        <f>IF(SUM(AA5:AM5)=0,0,$AA$4)</f>
        <v>0</v>
      </c>
      <c r="AA5" s="36">
        <f t="shared" ref="AA5:AM11" si="0">IF(ISNUMBER(G5),0,1)</f>
        <v>0</v>
      </c>
      <c r="AB5" s="36">
        <f t="shared" si="0"/>
        <v>0</v>
      </c>
      <c r="AC5" s="36">
        <f t="shared" si="0"/>
        <v>0</v>
      </c>
      <c r="AD5" s="36">
        <f t="shared" si="0"/>
        <v>0</v>
      </c>
      <c r="AE5" s="36">
        <f t="shared" si="0"/>
        <v>0</v>
      </c>
      <c r="AF5" s="36">
        <f t="shared" si="0"/>
        <v>0</v>
      </c>
      <c r="AG5" s="36">
        <f t="shared" si="0"/>
        <v>0</v>
      </c>
      <c r="AH5" s="36">
        <f t="shared" si="0"/>
        <v>0</v>
      </c>
      <c r="AI5" s="36">
        <f t="shared" si="0"/>
        <v>0</v>
      </c>
      <c r="AJ5" s="36">
        <f t="shared" si="0"/>
        <v>0</v>
      </c>
      <c r="AK5" s="36">
        <f t="shared" si="0"/>
        <v>0</v>
      </c>
      <c r="AL5" s="36">
        <f t="shared" si="0"/>
        <v>0</v>
      </c>
      <c r="AM5" s="36">
        <f t="shared" si="0"/>
        <v>0</v>
      </c>
    </row>
    <row r="6" spans="2:39" ht="14.25" customHeight="1" x14ac:dyDescent="0.2">
      <c r="B6" s="37">
        <v>2</v>
      </c>
      <c r="C6" s="38" t="s">
        <v>27</v>
      </c>
      <c r="D6" s="39" t="s">
        <v>28</v>
      </c>
      <c r="E6" s="40" t="s">
        <v>26</v>
      </c>
      <c r="F6" s="41">
        <v>3</v>
      </c>
      <c r="G6" s="42">
        <v>26.204999999999998</v>
      </c>
      <c r="H6" s="43">
        <v>28.158000000000001</v>
      </c>
      <c r="I6" s="43">
        <v>29.547999999999998</v>
      </c>
      <c r="J6" s="135">
        <v>30.183</v>
      </c>
      <c r="K6" s="135">
        <v>31.462</v>
      </c>
      <c r="L6" s="135">
        <v>32.688000000000002</v>
      </c>
      <c r="M6" s="135">
        <v>33.848999999999997</v>
      </c>
      <c r="N6" s="136">
        <v>34.880000000000003</v>
      </c>
      <c r="O6" s="135">
        <v>35.738790000000002</v>
      </c>
      <c r="P6" s="135">
        <v>36.524209999999997</v>
      </c>
      <c r="Q6" s="135">
        <v>37.297519999999999</v>
      </c>
      <c r="R6" s="135">
        <v>37.986150000000002</v>
      </c>
      <c r="S6" s="137">
        <v>38.64385</v>
      </c>
      <c r="T6" s="11"/>
      <c r="U6" s="46"/>
      <c r="V6" s="47"/>
      <c r="W6" s="48"/>
      <c r="X6" s="25">
        <f t="shared" ref="X6:X11" si="1">IF(SUM(AA6:AM6)=0,0,$AA$4)</f>
        <v>0</v>
      </c>
      <c r="AA6" s="36">
        <f t="shared" si="0"/>
        <v>0</v>
      </c>
      <c r="AB6" s="36">
        <f t="shared" si="0"/>
        <v>0</v>
      </c>
      <c r="AC6" s="36">
        <f t="shared" si="0"/>
        <v>0</v>
      </c>
      <c r="AD6" s="36">
        <f t="shared" si="0"/>
        <v>0</v>
      </c>
      <c r="AE6" s="36">
        <f t="shared" si="0"/>
        <v>0</v>
      </c>
      <c r="AF6" s="36">
        <f t="shared" si="0"/>
        <v>0</v>
      </c>
      <c r="AG6" s="36">
        <f t="shared" si="0"/>
        <v>0</v>
      </c>
      <c r="AH6" s="36">
        <f t="shared" si="0"/>
        <v>0</v>
      </c>
      <c r="AI6" s="36">
        <f t="shared" si="0"/>
        <v>0</v>
      </c>
      <c r="AJ6" s="36">
        <f t="shared" si="0"/>
        <v>0</v>
      </c>
      <c r="AK6" s="36">
        <f t="shared" si="0"/>
        <v>0</v>
      </c>
      <c r="AL6" s="36">
        <f t="shared" si="0"/>
        <v>0</v>
      </c>
      <c r="AM6" s="36">
        <f t="shared" si="0"/>
        <v>0</v>
      </c>
    </row>
    <row r="7" spans="2:39" x14ac:dyDescent="0.2">
      <c r="B7" s="37">
        <v>3</v>
      </c>
      <c r="C7" s="38" t="s">
        <v>29</v>
      </c>
      <c r="D7" s="49" t="s">
        <v>30</v>
      </c>
      <c r="E7" s="40" t="s">
        <v>26</v>
      </c>
      <c r="F7" s="41">
        <v>3</v>
      </c>
      <c r="G7" s="42">
        <v>42.87</v>
      </c>
      <c r="H7" s="43">
        <v>42.878</v>
      </c>
      <c r="I7" s="43">
        <v>42.878999999999998</v>
      </c>
      <c r="J7" s="43">
        <v>42.872999999999998</v>
      </c>
      <c r="K7" s="43">
        <v>42.862000000000002</v>
      </c>
      <c r="L7" s="43">
        <v>42.844000000000001</v>
      </c>
      <c r="M7" s="43">
        <v>42.82</v>
      </c>
      <c r="N7" s="44">
        <v>42.790999999999997</v>
      </c>
      <c r="O7" s="43">
        <v>42.756999999999998</v>
      </c>
      <c r="P7" s="43">
        <v>42.718000000000004</v>
      </c>
      <c r="Q7" s="43">
        <v>42.673000000000002</v>
      </c>
      <c r="R7" s="43">
        <v>42.625</v>
      </c>
      <c r="S7" s="45">
        <v>42.572000000000003</v>
      </c>
      <c r="T7" s="11"/>
      <c r="U7" s="46"/>
      <c r="V7" s="47"/>
      <c r="W7" s="48"/>
      <c r="X7" s="25">
        <f t="shared" si="1"/>
        <v>0</v>
      </c>
      <c r="AA7" s="36">
        <f t="shared" si="0"/>
        <v>0</v>
      </c>
      <c r="AB7" s="36">
        <f t="shared" si="0"/>
        <v>0</v>
      </c>
      <c r="AC7" s="36">
        <f t="shared" si="0"/>
        <v>0</v>
      </c>
      <c r="AD7" s="36">
        <f t="shared" si="0"/>
        <v>0</v>
      </c>
      <c r="AE7" s="36">
        <f t="shared" si="0"/>
        <v>0</v>
      </c>
      <c r="AF7" s="36">
        <f t="shared" si="0"/>
        <v>0</v>
      </c>
      <c r="AG7" s="36">
        <f t="shared" si="0"/>
        <v>0</v>
      </c>
      <c r="AH7" s="36">
        <f t="shared" si="0"/>
        <v>0</v>
      </c>
      <c r="AI7" s="36">
        <f t="shared" si="0"/>
        <v>0</v>
      </c>
      <c r="AJ7" s="36">
        <f t="shared" si="0"/>
        <v>0</v>
      </c>
      <c r="AK7" s="36">
        <f t="shared" si="0"/>
        <v>0</v>
      </c>
      <c r="AL7" s="36">
        <f t="shared" si="0"/>
        <v>0</v>
      </c>
      <c r="AM7" s="36">
        <f t="shared" si="0"/>
        <v>0</v>
      </c>
    </row>
    <row r="8" spans="2:39" x14ac:dyDescent="0.2">
      <c r="B8" s="37">
        <v>4</v>
      </c>
      <c r="C8" s="38" t="s">
        <v>31</v>
      </c>
      <c r="D8" s="49" t="s">
        <v>32</v>
      </c>
      <c r="E8" s="40" t="s">
        <v>26</v>
      </c>
      <c r="F8" s="41">
        <v>3</v>
      </c>
      <c r="G8" s="42">
        <v>200.63300000000001</v>
      </c>
      <c r="H8" s="43">
        <v>189.36500000000001</v>
      </c>
      <c r="I8" s="43">
        <v>179.125</v>
      </c>
      <c r="J8" s="135">
        <v>168.34397986909809</v>
      </c>
      <c r="K8" s="135">
        <v>157.66093715366534</v>
      </c>
      <c r="L8" s="135">
        <v>147.42987555315469</v>
      </c>
      <c r="M8" s="135">
        <v>137.89780066210287</v>
      </c>
      <c r="N8" s="136">
        <v>129.84009346719128</v>
      </c>
      <c r="O8" s="135">
        <v>124.14152241803581</v>
      </c>
      <c r="P8" s="135">
        <v>118.85912788462345</v>
      </c>
      <c r="Q8" s="135">
        <v>113.95193654178389</v>
      </c>
      <c r="R8" s="135">
        <v>109.38385813200165</v>
      </c>
      <c r="S8" s="137">
        <v>105.1230322289242</v>
      </c>
      <c r="T8" s="11"/>
      <c r="U8" s="46"/>
      <c r="V8" s="47"/>
      <c r="W8" s="48"/>
      <c r="X8" s="25">
        <f t="shared" si="1"/>
        <v>0</v>
      </c>
      <c r="AA8" s="36">
        <f t="shared" si="0"/>
        <v>0</v>
      </c>
      <c r="AB8" s="36">
        <f t="shared" si="0"/>
        <v>0</v>
      </c>
      <c r="AC8" s="36">
        <f t="shared" si="0"/>
        <v>0</v>
      </c>
      <c r="AD8" s="36">
        <f t="shared" si="0"/>
        <v>0</v>
      </c>
      <c r="AE8" s="36">
        <f t="shared" si="0"/>
        <v>0</v>
      </c>
      <c r="AF8" s="36">
        <f t="shared" si="0"/>
        <v>0</v>
      </c>
      <c r="AG8" s="36">
        <f t="shared" si="0"/>
        <v>0</v>
      </c>
      <c r="AH8" s="36">
        <f t="shared" si="0"/>
        <v>0</v>
      </c>
      <c r="AI8" s="36">
        <f t="shared" si="0"/>
        <v>0</v>
      </c>
      <c r="AJ8" s="36">
        <f t="shared" si="0"/>
        <v>0</v>
      </c>
      <c r="AK8" s="36">
        <f t="shared" si="0"/>
        <v>0</v>
      </c>
      <c r="AL8" s="36">
        <f t="shared" si="0"/>
        <v>0</v>
      </c>
      <c r="AM8" s="36">
        <f t="shared" si="0"/>
        <v>0</v>
      </c>
    </row>
    <row r="9" spans="2:39" x14ac:dyDescent="0.2">
      <c r="B9" s="37">
        <v>5</v>
      </c>
      <c r="C9" s="38" t="s">
        <v>33</v>
      </c>
      <c r="D9" s="49" t="s">
        <v>34</v>
      </c>
      <c r="E9" s="40" t="s">
        <v>26</v>
      </c>
      <c r="F9" s="41">
        <v>3</v>
      </c>
      <c r="G9" s="42">
        <v>3.548</v>
      </c>
      <c r="H9" s="43">
        <v>3.3919999999999999</v>
      </c>
      <c r="I9" s="43">
        <v>3.2429999999999999</v>
      </c>
      <c r="J9" s="43">
        <v>3.1</v>
      </c>
      <c r="K9" s="43">
        <v>2.964</v>
      </c>
      <c r="L9" s="43">
        <v>2.8330000000000002</v>
      </c>
      <c r="M9" s="43">
        <v>2.7090000000000001</v>
      </c>
      <c r="N9" s="44">
        <v>2.589</v>
      </c>
      <c r="O9" s="43">
        <v>2.4750000000000001</v>
      </c>
      <c r="P9" s="43">
        <v>2.3660000000000001</v>
      </c>
      <c r="Q9" s="43">
        <v>2.262</v>
      </c>
      <c r="R9" s="43">
        <v>2.1629999999999998</v>
      </c>
      <c r="S9" s="45">
        <v>2.0680000000000001</v>
      </c>
      <c r="T9" s="11"/>
      <c r="U9" s="46"/>
      <c r="V9" s="47"/>
      <c r="W9" s="48"/>
      <c r="X9" s="25">
        <f t="shared" si="1"/>
        <v>0</v>
      </c>
      <c r="AA9" s="36">
        <f t="shared" si="0"/>
        <v>0</v>
      </c>
      <c r="AB9" s="36">
        <f t="shared" si="0"/>
        <v>0</v>
      </c>
      <c r="AC9" s="36">
        <f t="shared" si="0"/>
        <v>0</v>
      </c>
      <c r="AD9" s="36">
        <f t="shared" si="0"/>
        <v>0</v>
      </c>
      <c r="AE9" s="36">
        <f t="shared" si="0"/>
        <v>0</v>
      </c>
      <c r="AF9" s="36">
        <f t="shared" si="0"/>
        <v>0</v>
      </c>
      <c r="AG9" s="36">
        <f t="shared" si="0"/>
        <v>0</v>
      </c>
      <c r="AH9" s="36">
        <f t="shared" si="0"/>
        <v>0</v>
      </c>
      <c r="AI9" s="36">
        <f t="shared" si="0"/>
        <v>0</v>
      </c>
      <c r="AJ9" s="36">
        <f t="shared" si="0"/>
        <v>0</v>
      </c>
      <c r="AK9" s="36">
        <f t="shared" si="0"/>
        <v>0</v>
      </c>
      <c r="AL9" s="36">
        <f t="shared" si="0"/>
        <v>0</v>
      </c>
      <c r="AM9" s="36">
        <f t="shared" si="0"/>
        <v>0</v>
      </c>
    </row>
    <row r="10" spans="2:39" x14ac:dyDescent="0.2">
      <c r="B10" s="37">
        <v>6</v>
      </c>
      <c r="C10" s="38" t="s">
        <v>35</v>
      </c>
      <c r="D10" s="49" t="s">
        <v>36</v>
      </c>
      <c r="E10" s="40" t="s">
        <v>37</v>
      </c>
      <c r="F10" s="41">
        <v>3</v>
      </c>
      <c r="G10" s="42">
        <v>47.779000000000003</v>
      </c>
      <c r="H10" s="43">
        <v>47.64</v>
      </c>
      <c r="I10" s="43">
        <v>47.438000000000002</v>
      </c>
      <c r="J10" s="43">
        <v>47.268000000000001</v>
      </c>
      <c r="K10" s="43">
        <v>47.133000000000003</v>
      </c>
      <c r="L10" s="43">
        <v>46.997999999999998</v>
      </c>
      <c r="M10" s="43">
        <v>46.862000000000002</v>
      </c>
      <c r="N10" s="44">
        <v>46.72</v>
      </c>
      <c r="O10" s="43">
        <v>46.573999999999998</v>
      </c>
      <c r="P10" s="43">
        <v>46.426000000000002</v>
      </c>
      <c r="Q10" s="43">
        <v>46.277999999999999</v>
      </c>
      <c r="R10" s="43">
        <v>46.13</v>
      </c>
      <c r="S10" s="45">
        <v>45.981000000000002</v>
      </c>
      <c r="T10" s="11"/>
      <c r="U10" s="46"/>
      <c r="V10" s="47"/>
      <c r="W10" s="48"/>
      <c r="X10" s="25">
        <f t="shared" si="1"/>
        <v>0</v>
      </c>
      <c r="AA10" s="36">
        <f t="shared" si="0"/>
        <v>0</v>
      </c>
      <c r="AB10" s="36">
        <f t="shared" si="0"/>
        <v>0</v>
      </c>
      <c r="AC10" s="36">
        <f t="shared" si="0"/>
        <v>0</v>
      </c>
      <c r="AD10" s="36">
        <f t="shared" si="0"/>
        <v>0</v>
      </c>
      <c r="AE10" s="36">
        <f t="shared" si="0"/>
        <v>0</v>
      </c>
      <c r="AF10" s="36">
        <f t="shared" si="0"/>
        <v>0</v>
      </c>
      <c r="AG10" s="36">
        <f t="shared" si="0"/>
        <v>0</v>
      </c>
      <c r="AH10" s="36">
        <f t="shared" si="0"/>
        <v>0</v>
      </c>
      <c r="AI10" s="36">
        <f t="shared" si="0"/>
        <v>0</v>
      </c>
      <c r="AJ10" s="36">
        <f t="shared" si="0"/>
        <v>0</v>
      </c>
      <c r="AK10" s="36">
        <f t="shared" si="0"/>
        <v>0</v>
      </c>
      <c r="AL10" s="36">
        <f t="shared" si="0"/>
        <v>0</v>
      </c>
      <c r="AM10" s="36">
        <f t="shared" si="0"/>
        <v>0</v>
      </c>
    </row>
    <row r="11" spans="2:39" x14ac:dyDescent="0.2">
      <c r="B11" s="37">
        <v>7</v>
      </c>
      <c r="C11" s="38" t="s">
        <v>38</v>
      </c>
      <c r="D11" s="49" t="s">
        <v>39</v>
      </c>
      <c r="E11" s="40" t="s">
        <v>37</v>
      </c>
      <c r="F11" s="41">
        <v>3</v>
      </c>
      <c r="G11" s="50">
        <v>567.62900000000002</v>
      </c>
      <c r="H11" s="51">
        <v>575.67399999999998</v>
      </c>
      <c r="I11" s="51">
        <v>582.23299999999995</v>
      </c>
      <c r="J11" s="51">
        <v>588.80700000000002</v>
      </c>
      <c r="K11" s="51">
        <v>595.29499999999996</v>
      </c>
      <c r="L11" s="51">
        <v>601.56200000000001</v>
      </c>
      <c r="M11" s="51">
        <v>607.60500000000002</v>
      </c>
      <c r="N11" s="52">
        <v>613.48299999999995</v>
      </c>
      <c r="O11" s="51">
        <v>619.05200000000002</v>
      </c>
      <c r="P11" s="51">
        <v>624.43799999999999</v>
      </c>
      <c r="Q11" s="51">
        <v>629.52499999999998</v>
      </c>
      <c r="R11" s="51">
        <v>634.154</v>
      </c>
      <c r="S11" s="53">
        <v>638.70500000000004</v>
      </c>
      <c r="T11" s="11"/>
      <c r="U11" s="46"/>
      <c r="V11" s="47"/>
      <c r="W11" s="48"/>
      <c r="X11" s="25">
        <f t="shared" si="1"/>
        <v>0</v>
      </c>
      <c r="AA11" s="36">
        <f t="shared" si="0"/>
        <v>0</v>
      </c>
      <c r="AB11" s="36">
        <f t="shared" si="0"/>
        <v>0</v>
      </c>
      <c r="AC11" s="36">
        <f t="shared" si="0"/>
        <v>0</v>
      </c>
      <c r="AD11" s="36">
        <f t="shared" si="0"/>
        <v>0</v>
      </c>
      <c r="AE11" s="36">
        <f t="shared" si="0"/>
        <v>0</v>
      </c>
      <c r="AF11" s="36">
        <f t="shared" si="0"/>
        <v>0</v>
      </c>
      <c r="AG11" s="36">
        <f t="shared" si="0"/>
        <v>0</v>
      </c>
      <c r="AH11" s="36">
        <f t="shared" si="0"/>
        <v>0</v>
      </c>
      <c r="AI11" s="36">
        <f t="shared" si="0"/>
        <v>0</v>
      </c>
      <c r="AJ11" s="36">
        <f t="shared" si="0"/>
        <v>0</v>
      </c>
      <c r="AK11" s="36">
        <f t="shared" si="0"/>
        <v>0</v>
      </c>
      <c r="AL11" s="36">
        <f t="shared" si="0"/>
        <v>0</v>
      </c>
      <c r="AM11" s="36">
        <f t="shared" si="0"/>
        <v>0</v>
      </c>
    </row>
    <row r="12" spans="2:39" ht="15" thickBot="1" x14ac:dyDescent="0.25">
      <c r="B12" s="37">
        <v>8</v>
      </c>
      <c r="C12" s="38" t="s">
        <v>40</v>
      </c>
      <c r="D12" s="49" t="s">
        <v>41</v>
      </c>
      <c r="E12" s="40" t="s">
        <v>26</v>
      </c>
      <c r="F12" s="41">
        <v>3</v>
      </c>
      <c r="G12" s="54">
        <f t="shared" ref="G12:S12" si="2">G10+G11</f>
        <v>615.40800000000002</v>
      </c>
      <c r="H12" s="55">
        <f t="shared" si="2"/>
        <v>623.31399999999996</v>
      </c>
      <c r="I12" s="55">
        <f t="shared" si="2"/>
        <v>629.67099999999994</v>
      </c>
      <c r="J12" s="55">
        <f t="shared" si="2"/>
        <v>636.07500000000005</v>
      </c>
      <c r="K12" s="55">
        <f t="shared" si="2"/>
        <v>642.428</v>
      </c>
      <c r="L12" s="55">
        <f t="shared" si="2"/>
        <v>648.56000000000006</v>
      </c>
      <c r="M12" s="55">
        <f t="shared" si="2"/>
        <v>654.46699999999998</v>
      </c>
      <c r="N12" s="55">
        <f t="shared" si="2"/>
        <v>660.20299999999997</v>
      </c>
      <c r="O12" s="56">
        <f t="shared" si="2"/>
        <v>665.62599999999998</v>
      </c>
      <c r="P12" s="56">
        <f t="shared" si="2"/>
        <v>670.86400000000003</v>
      </c>
      <c r="Q12" s="56">
        <f t="shared" si="2"/>
        <v>675.803</v>
      </c>
      <c r="R12" s="56">
        <f t="shared" si="2"/>
        <v>680.28399999999999</v>
      </c>
      <c r="S12" s="57">
        <f t="shared" si="2"/>
        <v>684.68600000000004</v>
      </c>
      <c r="T12" s="11"/>
      <c r="U12" s="46" t="s">
        <v>42</v>
      </c>
      <c r="V12" s="47"/>
      <c r="W12" s="48"/>
      <c r="X12" s="25"/>
    </row>
    <row r="13" spans="2:39" x14ac:dyDescent="0.2">
      <c r="B13" s="37">
        <v>9</v>
      </c>
      <c r="C13" s="38" t="s">
        <v>43</v>
      </c>
      <c r="D13" s="39" t="s">
        <v>44</v>
      </c>
      <c r="E13" s="40" t="s">
        <v>45</v>
      </c>
      <c r="F13" s="41">
        <v>0</v>
      </c>
      <c r="G13" s="58">
        <v>8284</v>
      </c>
      <c r="H13" s="59">
        <v>2300</v>
      </c>
      <c r="I13" s="59">
        <v>2300</v>
      </c>
      <c r="J13" s="59">
        <v>21823</v>
      </c>
      <c r="K13" s="59">
        <v>21823</v>
      </c>
      <c r="L13" s="59">
        <v>21823</v>
      </c>
      <c r="M13" s="59">
        <v>21823</v>
      </c>
      <c r="N13" s="60">
        <v>21823</v>
      </c>
      <c r="O13" s="61"/>
      <c r="P13" s="62"/>
      <c r="Q13" s="62"/>
      <c r="R13" s="62"/>
      <c r="S13" s="62"/>
      <c r="T13" s="11"/>
      <c r="U13" s="46"/>
      <c r="V13" s="47"/>
      <c r="W13" s="48"/>
      <c r="X13" s="25">
        <f>IF(SUM(AA13:AH13)=0,0,$AA$4)</f>
        <v>0</v>
      </c>
      <c r="AA13" s="36">
        <f t="shared" ref="AA13:AH22" si="3">IF(ISNUMBER(G13),0,1)</f>
        <v>0</v>
      </c>
      <c r="AB13" s="36">
        <f t="shared" si="3"/>
        <v>0</v>
      </c>
      <c r="AC13" s="36">
        <f t="shared" si="3"/>
        <v>0</v>
      </c>
      <c r="AD13" s="36">
        <f t="shared" si="3"/>
        <v>0</v>
      </c>
      <c r="AE13" s="36">
        <f t="shared" si="3"/>
        <v>0</v>
      </c>
      <c r="AF13" s="36">
        <f t="shared" si="3"/>
        <v>0</v>
      </c>
      <c r="AG13" s="36">
        <f t="shared" si="3"/>
        <v>0</v>
      </c>
      <c r="AH13" s="36">
        <f t="shared" si="3"/>
        <v>0</v>
      </c>
    </row>
    <row r="14" spans="2:39" x14ac:dyDescent="0.2">
      <c r="B14" s="37">
        <v>10</v>
      </c>
      <c r="C14" s="38" t="s">
        <v>46</v>
      </c>
      <c r="D14" s="39" t="s">
        <v>47</v>
      </c>
      <c r="E14" s="40" t="s">
        <v>37</v>
      </c>
      <c r="F14" s="41">
        <v>3</v>
      </c>
      <c r="G14" s="63">
        <v>0.35399999999999998</v>
      </c>
      <c r="H14" s="64">
        <v>0.4</v>
      </c>
      <c r="I14" s="64">
        <v>0.4</v>
      </c>
      <c r="J14" s="64">
        <v>2.1989999999999998</v>
      </c>
      <c r="K14" s="64">
        <v>2.1989999999999998</v>
      </c>
      <c r="L14" s="64">
        <v>2.1989999999999998</v>
      </c>
      <c r="M14" s="64">
        <v>2.1989999999999998</v>
      </c>
      <c r="N14" s="65">
        <v>2.1989999999999998</v>
      </c>
      <c r="O14" s="66"/>
      <c r="P14" s="67"/>
      <c r="Q14" s="67"/>
      <c r="R14" s="67"/>
      <c r="S14" s="67"/>
      <c r="T14" s="11"/>
      <c r="U14" s="46"/>
      <c r="V14" s="47"/>
      <c r="W14" s="48"/>
      <c r="X14" s="25">
        <f t="shared" ref="X14:X22" si="4">IF(SUM(AA14:AH14)=0,0,$AA$4)</f>
        <v>0</v>
      </c>
      <c r="AA14" s="36">
        <f t="shared" si="3"/>
        <v>0</v>
      </c>
      <c r="AB14" s="36">
        <f t="shared" si="3"/>
        <v>0</v>
      </c>
      <c r="AC14" s="36">
        <f t="shared" si="3"/>
        <v>0</v>
      </c>
      <c r="AD14" s="36">
        <f t="shared" si="3"/>
        <v>0</v>
      </c>
      <c r="AE14" s="36">
        <f t="shared" si="3"/>
        <v>0</v>
      </c>
      <c r="AF14" s="36">
        <f t="shared" si="3"/>
        <v>0</v>
      </c>
      <c r="AG14" s="36">
        <f t="shared" si="3"/>
        <v>0</v>
      </c>
      <c r="AH14" s="36">
        <f t="shared" si="3"/>
        <v>0</v>
      </c>
    </row>
    <row r="15" spans="2:39" x14ac:dyDescent="0.2">
      <c r="B15" s="37">
        <v>11</v>
      </c>
      <c r="C15" s="38" t="s">
        <v>48</v>
      </c>
      <c r="D15" s="39" t="s">
        <v>49</v>
      </c>
      <c r="E15" s="40" t="s">
        <v>45</v>
      </c>
      <c r="F15" s="41">
        <v>0</v>
      </c>
      <c r="G15" s="58">
        <v>5672</v>
      </c>
      <c r="H15" s="59">
        <v>5246</v>
      </c>
      <c r="I15" s="59">
        <v>4822</v>
      </c>
      <c r="J15" s="138">
        <v>5890.5114561686032</v>
      </c>
      <c r="K15" s="138">
        <v>6296.4117659810918</v>
      </c>
      <c r="L15" s="138">
        <v>6308.5236581095887</v>
      </c>
      <c r="M15" s="138">
        <v>6027.3924038691111</v>
      </c>
      <c r="N15" s="139">
        <v>4922.5197489137099</v>
      </c>
      <c r="O15" s="66"/>
      <c r="P15" s="67"/>
      <c r="Q15" s="67"/>
      <c r="R15" s="67"/>
      <c r="S15" s="67"/>
      <c r="T15" s="11"/>
      <c r="U15" s="46"/>
      <c r="V15" s="47"/>
      <c r="W15" s="48"/>
      <c r="X15" s="25">
        <f t="shared" si="4"/>
        <v>0</v>
      </c>
      <c r="AA15" s="36">
        <f t="shared" si="3"/>
        <v>0</v>
      </c>
      <c r="AB15" s="36">
        <f t="shared" si="3"/>
        <v>0</v>
      </c>
      <c r="AC15" s="36">
        <f t="shared" si="3"/>
        <v>0</v>
      </c>
      <c r="AD15" s="36">
        <f t="shared" si="3"/>
        <v>0</v>
      </c>
      <c r="AE15" s="36">
        <f t="shared" si="3"/>
        <v>0</v>
      </c>
      <c r="AF15" s="36">
        <f t="shared" si="3"/>
        <v>0</v>
      </c>
      <c r="AG15" s="36">
        <f t="shared" si="3"/>
        <v>0</v>
      </c>
      <c r="AH15" s="36">
        <f t="shared" si="3"/>
        <v>0</v>
      </c>
    </row>
    <row r="16" spans="2:39" x14ac:dyDescent="0.2">
      <c r="B16" s="37">
        <v>12</v>
      </c>
      <c r="C16" s="38" t="s">
        <v>50</v>
      </c>
      <c r="D16" s="39" t="s">
        <v>51</v>
      </c>
      <c r="E16" s="40" t="s">
        <v>45</v>
      </c>
      <c r="F16" s="41">
        <v>0</v>
      </c>
      <c r="G16" s="58">
        <v>7079</v>
      </c>
      <c r="H16" s="59">
        <v>6022</v>
      </c>
      <c r="I16" s="59">
        <v>5418</v>
      </c>
      <c r="J16" s="138">
        <v>4890.8146162961802</v>
      </c>
      <c r="K16" s="138">
        <v>4386.6309494516336</v>
      </c>
      <c r="L16" s="138">
        <v>3922.5379424010821</v>
      </c>
      <c r="M16" s="138">
        <v>3504.6824871827084</v>
      </c>
      <c r="N16" s="139">
        <v>3135.1874459978662</v>
      </c>
      <c r="O16" s="66"/>
      <c r="P16" s="67"/>
      <c r="Q16" s="67"/>
      <c r="R16" s="67"/>
      <c r="S16" s="67"/>
      <c r="T16" s="11"/>
      <c r="U16" s="46"/>
      <c r="V16" s="47"/>
      <c r="W16" s="48"/>
      <c r="X16" s="25">
        <f t="shared" si="4"/>
        <v>0</v>
      </c>
      <c r="AA16" s="36">
        <f t="shared" si="3"/>
        <v>0</v>
      </c>
      <c r="AB16" s="36">
        <f t="shared" si="3"/>
        <v>0</v>
      </c>
      <c r="AC16" s="36">
        <f t="shared" si="3"/>
        <v>0</v>
      </c>
      <c r="AD16" s="36">
        <f t="shared" si="3"/>
        <v>0</v>
      </c>
      <c r="AE16" s="36">
        <f t="shared" si="3"/>
        <v>0</v>
      </c>
      <c r="AF16" s="36">
        <f t="shared" si="3"/>
        <v>0</v>
      </c>
      <c r="AG16" s="36">
        <f t="shared" si="3"/>
        <v>0</v>
      </c>
      <c r="AH16" s="36">
        <f t="shared" si="3"/>
        <v>0</v>
      </c>
    </row>
    <row r="17" spans="2:40" x14ac:dyDescent="0.2">
      <c r="B17" s="37">
        <v>13</v>
      </c>
      <c r="C17" s="38" t="s">
        <v>52</v>
      </c>
      <c r="D17" s="39" t="s">
        <v>53</v>
      </c>
      <c r="E17" s="40" t="s">
        <v>26</v>
      </c>
      <c r="F17" s="41">
        <v>3</v>
      </c>
      <c r="G17" s="63">
        <v>0.28599999999999998</v>
      </c>
      <c r="H17" s="64">
        <v>0.36899999999999999</v>
      </c>
      <c r="I17" s="64">
        <v>0.35899999999999999</v>
      </c>
      <c r="J17" s="64">
        <v>0.35</v>
      </c>
      <c r="K17" s="64">
        <v>0.34100000000000003</v>
      </c>
      <c r="L17" s="64">
        <v>0.33400000000000002</v>
      </c>
      <c r="M17" s="64">
        <v>0.32600000000000001</v>
      </c>
      <c r="N17" s="65">
        <v>0.31900000000000001</v>
      </c>
      <c r="O17" s="66"/>
      <c r="P17" s="67"/>
      <c r="Q17" s="67"/>
      <c r="R17" s="67"/>
      <c r="S17" s="67"/>
      <c r="T17" s="11"/>
      <c r="U17" s="46"/>
      <c r="V17" s="47"/>
      <c r="W17" s="48"/>
      <c r="X17" s="25">
        <f t="shared" si="4"/>
        <v>0</v>
      </c>
      <c r="AA17" s="36">
        <f t="shared" si="3"/>
        <v>0</v>
      </c>
      <c r="AB17" s="36">
        <f t="shared" si="3"/>
        <v>0</v>
      </c>
      <c r="AC17" s="36">
        <f t="shared" si="3"/>
        <v>0</v>
      </c>
      <c r="AD17" s="36">
        <f t="shared" si="3"/>
        <v>0</v>
      </c>
      <c r="AE17" s="36">
        <f t="shared" si="3"/>
        <v>0</v>
      </c>
      <c r="AF17" s="36">
        <f t="shared" si="3"/>
        <v>0</v>
      </c>
      <c r="AG17" s="36">
        <f t="shared" si="3"/>
        <v>0</v>
      </c>
      <c r="AH17" s="36">
        <f t="shared" si="3"/>
        <v>0</v>
      </c>
    </row>
    <row r="18" spans="2:40" ht="15" thickBot="1" x14ac:dyDescent="0.25">
      <c r="B18" s="37">
        <v>14</v>
      </c>
      <c r="C18" s="68" t="s">
        <v>54</v>
      </c>
      <c r="D18" s="39" t="s">
        <v>55</v>
      </c>
      <c r="E18" s="40" t="s">
        <v>26</v>
      </c>
      <c r="F18" s="41">
        <v>3</v>
      </c>
      <c r="G18" s="63">
        <v>4.9109999999999996</v>
      </c>
      <c r="H18" s="64">
        <v>7.1289999999999996</v>
      </c>
      <c r="I18" s="64">
        <v>7.0449999999999999</v>
      </c>
      <c r="J18" s="64">
        <v>6.9939999999999998</v>
      </c>
      <c r="K18" s="64">
        <v>6.5110000000000001</v>
      </c>
      <c r="L18" s="64">
        <v>6.2439999999999998</v>
      </c>
      <c r="M18" s="64">
        <v>6.0750000000000002</v>
      </c>
      <c r="N18" s="65">
        <v>5.8029999999999999</v>
      </c>
      <c r="O18" s="69"/>
      <c r="P18" s="70"/>
      <c r="Q18" s="70"/>
      <c r="R18" s="70"/>
      <c r="S18" s="70"/>
      <c r="T18" s="11"/>
      <c r="U18" s="46"/>
      <c r="V18" s="47"/>
      <c r="W18" s="48"/>
      <c r="X18" s="25">
        <f t="shared" si="4"/>
        <v>0</v>
      </c>
      <c r="AA18" s="36">
        <f t="shared" si="3"/>
        <v>0</v>
      </c>
      <c r="AB18" s="36">
        <f t="shared" si="3"/>
        <v>0</v>
      </c>
      <c r="AC18" s="36">
        <f t="shared" si="3"/>
        <v>0</v>
      </c>
      <c r="AD18" s="36">
        <f t="shared" si="3"/>
        <v>0</v>
      </c>
      <c r="AE18" s="36">
        <f t="shared" si="3"/>
        <v>0</v>
      </c>
      <c r="AF18" s="36">
        <f t="shared" si="3"/>
        <v>0</v>
      </c>
      <c r="AG18" s="36">
        <f t="shared" si="3"/>
        <v>0</v>
      </c>
      <c r="AH18" s="36">
        <f t="shared" si="3"/>
        <v>0</v>
      </c>
    </row>
    <row r="19" spans="2:40" ht="15" thickBot="1" x14ac:dyDescent="0.25">
      <c r="B19" s="37">
        <v>15</v>
      </c>
      <c r="C19" s="38" t="s">
        <v>56</v>
      </c>
      <c r="D19" s="39" t="s">
        <v>57</v>
      </c>
      <c r="E19" s="40" t="s">
        <v>26</v>
      </c>
      <c r="F19" s="41">
        <v>3</v>
      </c>
      <c r="G19" s="63">
        <v>1314.81</v>
      </c>
      <c r="H19" s="64">
        <v>1351.752</v>
      </c>
      <c r="I19" s="64">
        <v>1362.1759999999999</v>
      </c>
      <c r="J19" s="64">
        <v>1373.116</v>
      </c>
      <c r="K19" s="64">
        <v>1384.3209999999999</v>
      </c>
      <c r="L19" s="64">
        <v>1395.4290000000001</v>
      </c>
      <c r="M19" s="64">
        <v>1406.3810000000001</v>
      </c>
      <c r="N19" s="65">
        <v>1417.165</v>
      </c>
      <c r="O19" s="71">
        <v>1427.8679999999999</v>
      </c>
      <c r="P19" s="71">
        <v>1437.2180000000001</v>
      </c>
      <c r="Q19" s="71">
        <v>1446.33</v>
      </c>
      <c r="R19" s="71">
        <v>1453.9880000000001</v>
      </c>
      <c r="S19" s="72">
        <v>1461.1669999999999</v>
      </c>
      <c r="T19" s="11"/>
      <c r="U19" s="46"/>
      <c r="V19" s="47"/>
      <c r="W19" s="48"/>
      <c r="X19" s="25">
        <f>IF(SUM(AA19:AM19)=0,0,$AA$4)</f>
        <v>0</v>
      </c>
      <c r="AA19" s="36">
        <f t="shared" si="3"/>
        <v>0</v>
      </c>
      <c r="AB19" s="36">
        <f t="shared" si="3"/>
        <v>0</v>
      </c>
      <c r="AC19" s="36">
        <f t="shared" si="3"/>
        <v>0</v>
      </c>
      <c r="AD19" s="36">
        <f t="shared" si="3"/>
        <v>0</v>
      </c>
      <c r="AE19" s="36">
        <f t="shared" si="3"/>
        <v>0</v>
      </c>
      <c r="AF19" s="36">
        <f t="shared" si="3"/>
        <v>0</v>
      </c>
      <c r="AG19" s="36">
        <f t="shared" si="3"/>
        <v>0</v>
      </c>
      <c r="AH19" s="36">
        <f t="shared" si="3"/>
        <v>0</v>
      </c>
      <c r="AI19" s="36">
        <f>IF(ISNUMBER(O19),0,1)</f>
        <v>0</v>
      </c>
      <c r="AJ19" s="36">
        <f>IF(ISNUMBER(P19),0,1)</f>
        <v>0</v>
      </c>
      <c r="AK19" s="36">
        <f>IF(ISNUMBER(Q19),0,1)</f>
        <v>0</v>
      </c>
      <c r="AL19" s="36">
        <f>IF(ISNUMBER(R19),0,1)</f>
        <v>0</v>
      </c>
      <c r="AM19" s="36">
        <f>IF(ISNUMBER(S19),0,1)</f>
        <v>0</v>
      </c>
    </row>
    <row r="20" spans="2:40" x14ac:dyDescent="0.2">
      <c r="B20" s="37">
        <v>16</v>
      </c>
      <c r="C20" s="38" t="s">
        <v>58</v>
      </c>
      <c r="D20" s="39" t="s">
        <v>59</v>
      </c>
      <c r="E20" s="40" t="s">
        <v>45</v>
      </c>
      <c r="F20" s="41">
        <v>0</v>
      </c>
      <c r="G20" s="58">
        <v>45243</v>
      </c>
      <c r="H20" s="59">
        <v>45251</v>
      </c>
      <c r="I20" s="59">
        <v>45252</v>
      </c>
      <c r="J20" s="59">
        <v>45247</v>
      </c>
      <c r="K20" s="59">
        <v>45234</v>
      </c>
      <c r="L20" s="59">
        <v>45215</v>
      </c>
      <c r="M20" s="59">
        <v>45190</v>
      </c>
      <c r="N20" s="60">
        <v>45160</v>
      </c>
      <c r="O20" s="61"/>
      <c r="P20" s="62"/>
      <c r="Q20" s="62"/>
      <c r="R20" s="62"/>
      <c r="S20" s="62"/>
      <c r="T20" s="11"/>
      <c r="U20" s="46"/>
      <c r="V20" s="47"/>
      <c r="W20" s="48"/>
      <c r="X20" s="25">
        <f t="shared" si="4"/>
        <v>0</v>
      </c>
      <c r="AA20" s="36">
        <f t="shared" si="3"/>
        <v>0</v>
      </c>
      <c r="AB20" s="36">
        <f t="shared" si="3"/>
        <v>0</v>
      </c>
      <c r="AC20" s="36">
        <f t="shared" si="3"/>
        <v>0</v>
      </c>
      <c r="AD20" s="36">
        <f t="shared" si="3"/>
        <v>0</v>
      </c>
      <c r="AE20" s="36">
        <f t="shared" si="3"/>
        <v>0</v>
      </c>
      <c r="AF20" s="36">
        <f t="shared" si="3"/>
        <v>0</v>
      </c>
      <c r="AG20" s="36">
        <f t="shared" si="3"/>
        <v>0</v>
      </c>
      <c r="AH20" s="36">
        <f t="shared" si="3"/>
        <v>0</v>
      </c>
    </row>
    <row r="21" spans="2:40" x14ac:dyDescent="0.2">
      <c r="B21" s="37">
        <v>17</v>
      </c>
      <c r="C21" s="38" t="s">
        <v>60</v>
      </c>
      <c r="D21" s="39" t="s">
        <v>61</v>
      </c>
      <c r="E21" s="40" t="s">
        <v>45</v>
      </c>
      <c r="F21" s="41">
        <v>0</v>
      </c>
      <c r="G21" s="58">
        <v>359697</v>
      </c>
      <c r="H21" s="59">
        <v>378486.54499999998</v>
      </c>
      <c r="I21" s="59">
        <v>396140.27299999999</v>
      </c>
      <c r="J21" s="59">
        <v>412834.23</v>
      </c>
      <c r="K21" s="59">
        <v>428228.76400000002</v>
      </c>
      <c r="L21" s="59">
        <v>442633.08500000002</v>
      </c>
      <c r="M21" s="59">
        <v>456224.89600000001</v>
      </c>
      <c r="N21" s="60">
        <v>468966.728</v>
      </c>
      <c r="O21" s="66"/>
      <c r="P21" s="67"/>
      <c r="Q21" s="67"/>
      <c r="R21" s="67"/>
      <c r="S21" s="67"/>
      <c r="T21" s="11"/>
      <c r="U21" s="46"/>
      <c r="V21" s="47"/>
      <c r="W21" s="48"/>
      <c r="X21" s="25">
        <f t="shared" si="4"/>
        <v>0</v>
      </c>
      <c r="AA21" s="36">
        <f t="shared" si="3"/>
        <v>0</v>
      </c>
      <c r="AB21" s="36">
        <f t="shared" si="3"/>
        <v>0</v>
      </c>
      <c r="AC21" s="36">
        <f t="shared" si="3"/>
        <v>0</v>
      </c>
      <c r="AD21" s="36">
        <f t="shared" si="3"/>
        <v>0</v>
      </c>
      <c r="AE21" s="36">
        <f t="shared" si="3"/>
        <v>0</v>
      </c>
      <c r="AF21" s="36">
        <f t="shared" si="3"/>
        <v>0</v>
      </c>
      <c r="AG21" s="36">
        <f t="shared" si="3"/>
        <v>0</v>
      </c>
      <c r="AH21" s="36">
        <f t="shared" si="3"/>
        <v>0</v>
      </c>
    </row>
    <row r="22" spans="2:40" ht="15" thickBot="1" x14ac:dyDescent="0.25">
      <c r="B22" s="73">
        <v>18</v>
      </c>
      <c r="C22" s="74" t="s">
        <v>62</v>
      </c>
      <c r="D22" s="75" t="s">
        <v>63</v>
      </c>
      <c r="E22" s="76" t="s">
        <v>64</v>
      </c>
      <c r="F22" s="77">
        <v>2</v>
      </c>
      <c r="G22" s="78">
        <v>7317.15</v>
      </c>
      <c r="H22" s="79">
        <v>7342.98</v>
      </c>
      <c r="I22" s="79">
        <v>7342.98</v>
      </c>
      <c r="J22" s="79">
        <v>7342.98</v>
      </c>
      <c r="K22" s="79">
        <v>7342.98</v>
      </c>
      <c r="L22" s="79">
        <v>7342.98</v>
      </c>
      <c r="M22" s="79">
        <v>7342.98</v>
      </c>
      <c r="N22" s="80">
        <v>7342.98</v>
      </c>
      <c r="O22" s="66"/>
      <c r="P22" s="67"/>
      <c r="Q22" s="67"/>
      <c r="R22" s="67"/>
      <c r="S22" s="67"/>
      <c r="T22" s="11"/>
      <c r="U22" s="81"/>
      <c r="V22" s="82"/>
      <c r="W22" s="48"/>
      <c r="X22" s="25">
        <f t="shared" si="4"/>
        <v>0</v>
      </c>
      <c r="AA22" s="36">
        <f t="shared" si="3"/>
        <v>0</v>
      </c>
      <c r="AB22" s="36">
        <f t="shared" si="3"/>
        <v>0</v>
      </c>
      <c r="AC22" s="36">
        <f t="shared" si="3"/>
        <v>0</v>
      </c>
      <c r="AD22" s="36">
        <f t="shared" si="3"/>
        <v>0</v>
      </c>
      <c r="AE22" s="36">
        <f t="shared" si="3"/>
        <v>0</v>
      </c>
      <c r="AF22" s="36">
        <f t="shared" si="3"/>
        <v>0</v>
      </c>
      <c r="AG22" s="36">
        <f t="shared" si="3"/>
        <v>0</v>
      </c>
      <c r="AH22" s="36">
        <f t="shared" si="3"/>
        <v>0</v>
      </c>
    </row>
    <row r="23" spans="2:40" x14ac:dyDescent="0.2">
      <c r="B23" s="83"/>
      <c r="C23" s="84"/>
      <c r="D23" s="85"/>
      <c r="E23" s="86"/>
      <c r="F23" s="87"/>
      <c r="G23" s="87"/>
      <c r="H23" s="87"/>
      <c r="I23" s="88"/>
      <c r="J23" s="88"/>
      <c r="K23" s="88"/>
      <c r="L23" s="88"/>
      <c r="M23" s="11"/>
      <c r="N23" s="11"/>
      <c r="O23" s="11"/>
      <c r="P23" s="11"/>
      <c r="Q23" s="11"/>
      <c r="R23" s="11"/>
      <c r="S23" s="11"/>
      <c r="T23" s="11"/>
      <c r="U23" s="11"/>
      <c r="V23" s="11"/>
      <c r="W23" s="11"/>
      <c r="X23" s="25"/>
      <c r="Y23" s="89"/>
      <c r="Z23" s="90"/>
      <c r="AA23" s="91">
        <f>SUM(AA5:AM22)</f>
        <v>0</v>
      </c>
      <c r="AB23" s="11"/>
      <c r="AC23" s="48"/>
      <c r="AD23" s="92"/>
      <c r="AN23" s="90"/>
    </row>
    <row r="24" spans="2:40" x14ac:dyDescent="0.2">
      <c r="B24" s="93" t="s">
        <v>65</v>
      </c>
      <c r="C24" s="94"/>
      <c r="D24" s="84"/>
      <c r="E24" s="86"/>
      <c r="F24" s="87"/>
      <c r="G24" s="87"/>
      <c r="H24" s="87"/>
      <c r="I24" s="95"/>
      <c r="J24" s="95"/>
      <c r="K24" s="95"/>
      <c r="L24" s="95"/>
      <c r="M24" s="96"/>
      <c r="N24" s="96"/>
      <c r="O24" s="96"/>
      <c r="P24" s="96"/>
      <c r="Q24" s="96"/>
      <c r="R24" s="96"/>
      <c r="S24" s="96"/>
      <c r="T24" s="96"/>
      <c r="U24" s="96"/>
      <c r="V24" s="96"/>
      <c r="W24" s="96"/>
      <c r="X24" s="25"/>
      <c r="Y24" s="97"/>
      <c r="Z24" s="98"/>
      <c r="AA24" s="96"/>
      <c r="AB24" s="96"/>
      <c r="AC24" s="96"/>
      <c r="AN24" s="98"/>
    </row>
    <row r="25" spans="2:40" x14ac:dyDescent="0.2">
      <c r="B25" s="99"/>
      <c r="C25" s="100" t="s">
        <v>66</v>
      </c>
      <c r="D25" s="84"/>
      <c r="E25" s="86"/>
      <c r="F25" s="87"/>
      <c r="G25" s="87"/>
      <c r="H25" s="87"/>
      <c r="I25" s="95"/>
      <c r="J25" s="95"/>
      <c r="K25" s="95"/>
      <c r="L25" s="95"/>
      <c r="M25" s="96"/>
      <c r="N25" s="96"/>
      <c r="O25" s="96"/>
      <c r="P25" s="96"/>
      <c r="Q25" s="96"/>
      <c r="R25" s="96"/>
      <c r="S25" s="96"/>
      <c r="T25" s="96"/>
      <c r="U25" s="96"/>
      <c r="V25" s="96"/>
      <c r="W25" s="96"/>
      <c r="X25" s="25"/>
      <c r="Y25" s="97"/>
      <c r="Z25" s="98"/>
      <c r="AA25" s="96"/>
      <c r="AB25" s="96"/>
      <c r="AC25" s="96"/>
      <c r="AN25" s="98"/>
    </row>
    <row r="26" spans="2:40" x14ac:dyDescent="0.2">
      <c r="B26" s="101"/>
      <c r="C26" s="100" t="s">
        <v>67</v>
      </c>
      <c r="D26" s="102"/>
      <c r="E26" s="103"/>
      <c r="F26" s="103"/>
      <c r="G26" s="104"/>
      <c r="H26" s="104"/>
      <c r="I26" s="104"/>
      <c r="J26" s="104"/>
      <c r="K26" s="104"/>
      <c r="L26" s="104"/>
      <c r="M26" s="105"/>
      <c r="N26" s="104"/>
      <c r="O26" s="104"/>
      <c r="P26" s="104"/>
      <c r="Q26" s="104"/>
      <c r="R26" s="104"/>
      <c r="S26" s="104"/>
      <c r="T26" s="104"/>
      <c r="U26" s="104"/>
      <c r="V26" s="104"/>
      <c r="W26" s="104"/>
      <c r="X26" s="25"/>
      <c r="Y26" s="106"/>
      <c r="Z26" s="107"/>
      <c r="AA26" s="104"/>
      <c r="AB26" s="104"/>
      <c r="AC26" s="104"/>
      <c r="AN26" s="107"/>
    </row>
    <row r="27" spans="2:40" x14ac:dyDescent="0.2">
      <c r="B27" s="108"/>
      <c r="C27" s="100" t="s">
        <v>68</v>
      </c>
      <c r="D27" s="109"/>
      <c r="E27" s="103"/>
      <c r="F27" s="103"/>
      <c r="G27" s="104"/>
      <c r="H27" s="104"/>
      <c r="I27" s="104"/>
      <c r="J27" s="104"/>
      <c r="K27" s="104"/>
      <c r="L27" s="104"/>
      <c r="M27" s="105"/>
      <c r="N27" s="104"/>
      <c r="O27" s="104"/>
      <c r="P27" s="104"/>
      <c r="Q27" s="104"/>
      <c r="R27" s="104"/>
      <c r="S27" s="104"/>
      <c r="T27" s="104"/>
      <c r="U27" s="104"/>
      <c r="V27" s="104"/>
      <c r="W27" s="104"/>
      <c r="X27" s="25"/>
      <c r="Y27" s="106"/>
      <c r="Z27" s="107"/>
      <c r="AA27" s="104"/>
      <c r="AB27" s="104"/>
      <c r="AC27" s="104"/>
      <c r="AN27" s="107"/>
    </row>
    <row r="28" spans="2:40" x14ac:dyDescent="0.2">
      <c r="B28" s="110"/>
      <c r="C28" s="100" t="s">
        <v>69</v>
      </c>
      <c r="D28" s="102"/>
      <c r="E28" s="103"/>
      <c r="F28" s="103"/>
      <c r="G28" s="104"/>
      <c r="H28" s="104"/>
      <c r="I28" s="104"/>
      <c r="J28" s="104"/>
      <c r="K28" s="104"/>
      <c r="L28" s="104"/>
      <c r="M28" s="105"/>
      <c r="N28" s="104"/>
      <c r="O28" s="104"/>
      <c r="P28" s="104"/>
      <c r="Q28" s="104"/>
      <c r="R28" s="104"/>
      <c r="S28" s="104"/>
      <c r="T28" s="104"/>
      <c r="U28" s="104"/>
      <c r="V28" s="104"/>
      <c r="W28" s="104"/>
      <c r="X28" s="25"/>
      <c r="Y28" s="106"/>
      <c r="Z28" s="107"/>
      <c r="AA28" s="104"/>
      <c r="AB28" s="104"/>
      <c r="AC28" s="104"/>
      <c r="AN28" s="107"/>
    </row>
    <row r="29" spans="2:40" ht="15" thickBot="1" x14ac:dyDescent="0.25">
      <c r="B29" s="111"/>
      <c r="C29" s="112"/>
      <c r="D29" s="112"/>
      <c r="E29" s="111"/>
      <c r="F29" s="111"/>
      <c r="G29" s="111"/>
      <c r="H29" s="111"/>
      <c r="I29" s="111"/>
      <c r="J29" s="111"/>
      <c r="K29" s="111"/>
      <c r="L29" s="111"/>
      <c r="M29" s="105"/>
      <c r="N29" s="111"/>
      <c r="O29" s="111"/>
      <c r="P29" s="111"/>
      <c r="Q29" s="111"/>
      <c r="R29" s="111"/>
      <c r="S29" s="111"/>
      <c r="T29" s="111"/>
      <c r="U29" s="111"/>
      <c r="V29" s="111"/>
      <c r="W29" s="111"/>
      <c r="X29" s="111"/>
      <c r="Y29" s="113"/>
      <c r="Z29" s="114"/>
      <c r="AA29" s="111"/>
      <c r="AB29" s="111"/>
      <c r="AC29" s="111"/>
      <c r="AN29" s="114"/>
    </row>
    <row r="30" spans="2:40" ht="16.5" thickBot="1" x14ac:dyDescent="0.25">
      <c r="B30" s="144" t="s">
        <v>70</v>
      </c>
      <c r="C30" s="145"/>
      <c r="D30" s="145"/>
      <c r="E30" s="145"/>
      <c r="F30" s="145"/>
      <c r="G30" s="145"/>
      <c r="H30" s="145"/>
      <c r="I30" s="145"/>
      <c r="J30" s="145"/>
      <c r="K30" s="145"/>
      <c r="L30" s="145"/>
      <c r="M30" s="145"/>
      <c r="N30" s="145"/>
      <c r="O30" s="145"/>
      <c r="P30" s="145"/>
      <c r="Q30" s="145"/>
      <c r="R30" s="145"/>
      <c r="S30" s="145"/>
      <c r="T30" s="146"/>
      <c r="U30" s="115"/>
      <c r="V30" s="115"/>
      <c r="W30" s="115"/>
      <c r="X30" s="115"/>
      <c r="Y30" s="116"/>
      <c r="Z30" s="117"/>
      <c r="AA30" s="115"/>
      <c r="AB30" s="111"/>
      <c r="AC30" s="111"/>
      <c r="AN30" s="117"/>
    </row>
    <row r="31" spans="2:40" ht="15" thickBot="1" x14ac:dyDescent="0.25">
      <c r="B31" s="10"/>
      <c r="C31" s="118"/>
      <c r="D31" s="118"/>
      <c r="E31" s="10"/>
      <c r="F31" s="10"/>
      <c r="G31" s="10"/>
      <c r="H31" s="10"/>
      <c r="I31" s="10"/>
      <c r="J31" s="111"/>
      <c r="K31" s="10"/>
      <c r="L31" s="10"/>
      <c r="M31" s="10"/>
      <c r="N31" s="111"/>
      <c r="O31" s="111"/>
      <c r="P31" s="111"/>
      <c r="Q31" s="111"/>
      <c r="R31" s="111"/>
      <c r="S31" s="111"/>
      <c r="T31" s="111"/>
      <c r="U31" s="111"/>
      <c r="V31" s="111"/>
      <c r="W31" s="111"/>
      <c r="X31" s="111"/>
      <c r="Y31" s="113"/>
      <c r="Z31" s="114"/>
      <c r="AA31" s="111"/>
      <c r="AB31" s="111"/>
      <c r="AC31" s="111"/>
      <c r="AN31" s="114"/>
    </row>
    <row r="32" spans="2:40" ht="30" customHeight="1" thickBot="1" x14ac:dyDescent="0.25">
      <c r="B32" s="147" t="s">
        <v>71</v>
      </c>
      <c r="C32" s="148"/>
      <c r="D32" s="148"/>
      <c r="E32" s="148"/>
      <c r="F32" s="148"/>
      <c r="G32" s="148"/>
      <c r="H32" s="148"/>
      <c r="I32" s="148"/>
      <c r="J32" s="148"/>
      <c r="K32" s="148"/>
      <c r="L32" s="148"/>
      <c r="M32" s="148"/>
      <c r="N32" s="148"/>
      <c r="O32" s="148"/>
      <c r="P32" s="148"/>
      <c r="Q32" s="148"/>
      <c r="R32" s="148"/>
      <c r="S32" s="148"/>
      <c r="T32" s="149"/>
      <c r="U32" s="119"/>
      <c r="V32" s="119"/>
      <c r="W32" s="119"/>
      <c r="X32" s="119"/>
      <c r="Y32" s="119"/>
      <c r="Z32" s="120"/>
      <c r="AA32" s="119"/>
      <c r="AB32" s="111"/>
      <c r="AC32" s="111"/>
      <c r="AN32" s="120"/>
    </row>
    <row r="33" spans="2:40" ht="15" thickBot="1" x14ac:dyDescent="0.25">
      <c r="B33" s="10"/>
      <c r="C33" s="118"/>
      <c r="D33" s="118"/>
      <c r="E33" s="10"/>
      <c r="F33" s="10"/>
      <c r="G33" s="10"/>
      <c r="H33" s="10"/>
      <c r="I33" s="10"/>
      <c r="J33" s="111"/>
      <c r="K33" s="10"/>
      <c r="L33" s="10"/>
      <c r="M33" s="10"/>
      <c r="N33" s="111"/>
      <c r="O33" s="111"/>
      <c r="P33" s="111"/>
      <c r="Q33" s="111"/>
      <c r="R33" s="111"/>
      <c r="S33" s="111"/>
      <c r="T33" s="111"/>
      <c r="U33" s="111"/>
      <c r="V33" s="111"/>
      <c r="W33" s="111"/>
      <c r="X33" s="111"/>
      <c r="Y33" s="113"/>
      <c r="Z33" s="114"/>
      <c r="AA33" s="111"/>
      <c r="AB33" s="111"/>
      <c r="AC33" s="111"/>
      <c r="AN33" s="114"/>
    </row>
    <row r="34" spans="2:40" ht="15" customHeight="1" x14ac:dyDescent="0.2">
      <c r="B34" s="121" t="s">
        <v>72</v>
      </c>
      <c r="C34" s="150" t="s">
        <v>73</v>
      </c>
      <c r="D34" s="150"/>
      <c r="E34" s="150"/>
      <c r="F34" s="150"/>
      <c r="G34" s="150"/>
      <c r="H34" s="150"/>
      <c r="I34" s="150"/>
      <c r="J34" s="150"/>
      <c r="K34" s="150"/>
      <c r="L34" s="150"/>
      <c r="M34" s="150"/>
      <c r="N34" s="150"/>
      <c r="O34" s="150"/>
      <c r="P34" s="150"/>
      <c r="Q34" s="150"/>
      <c r="R34" s="150"/>
      <c r="S34" s="150"/>
      <c r="T34" s="151"/>
      <c r="U34" s="122"/>
      <c r="V34" s="122"/>
      <c r="W34" s="122"/>
      <c r="X34" s="122"/>
      <c r="Y34" s="123"/>
      <c r="Z34" s="124"/>
      <c r="AA34" s="122"/>
      <c r="AB34" s="125"/>
      <c r="AC34" s="125"/>
      <c r="AN34" s="124"/>
    </row>
    <row r="35" spans="2:40" ht="15" customHeight="1" x14ac:dyDescent="0.2">
      <c r="B35" s="126">
        <v>1</v>
      </c>
      <c r="C35" s="140" t="s">
        <v>74</v>
      </c>
      <c r="D35" s="141"/>
      <c r="E35" s="141"/>
      <c r="F35" s="141"/>
      <c r="G35" s="141"/>
      <c r="H35" s="141"/>
      <c r="I35" s="141"/>
      <c r="J35" s="141"/>
      <c r="K35" s="141"/>
      <c r="L35" s="141"/>
      <c r="M35" s="141"/>
      <c r="N35" s="141"/>
      <c r="O35" s="141"/>
      <c r="P35" s="141"/>
      <c r="Q35" s="141"/>
      <c r="R35" s="141"/>
      <c r="S35" s="141"/>
      <c r="T35" s="142"/>
      <c r="U35" s="122"/>
      <c r="V35" s="127"/>
      <c r="W35" s="127"/>
      <c r="X35" s="127"/>
      <c r="Y35" s="128"/>
      <c r="Z35" s="129"/>
      <c r="AA35" s="127"/>
      <c r="AB35" s="111"/>
      <c r="AC35" s="111"/>
      <c r="AN35" s="129"/>
    </row>
    <row r="36" spans="2:40" ht="15" customHeight="1" x14ac:dyDescent="0.2">
      <c r="B36" s="130">
        <v>2</v>
      </c>
      <c r="C36" s="140" t="s">
        <v>75</v>
      </c>
      <c r="D36" s="141"/>
      <c r="E36" s="141"/>
      <c r="F36" s="141"/>
      <c r="G36" s="141"/>
      <c r="H36" s="141"/>
      <c r="I36" s="141"/>
      <c r="J36" s="141"/>
      <c r="K36" s="141"/>
      <c r="L36" s="141"/>
      <c r="M36" s="141"/>
      <c r="N36" s="141"/>
      <c r="O36" s="141"/>
      <c r="P36" s="141"/>
      <c r="Q36" s="141"/>
      <c r="R36" s="141"/>
      <c r="S36" s="141"/>
      <c r="T36" s="142"/>
      <c r="U36" s="122"/>
      <c r="V36" s="127"/>
      <c r="W36" s="127"/>
      <c r="X36" s="127"/>
      <c r="Y36" s="128"/>
      <c r="Z36" s="129"/>
      <c r="AA36" s="127"/>
      <c r="AB36" s="111"/>
      <c r="AC36" s="111"/>
      <c r="AN36" s="129"/>
    </row>
    <row r="37" spans="2:40" ht="15" customHeight="1" x14ac:dyDescent="0.2">
      <c r="B37" s="130">
        <v>3</v>
      </c>
      <c r="C37" s="140" t="s">
        <v>76</v>
      </c>
      <c r="D37" s="141"/>
      <c r="E37" s="141"/>
      <c r="F37" s="141"/>
      <c r="G37" s="141"/>
      <c r="H37" s="141"/>
      <c r="I37" s="141"/>
      <c r="J37" s="141"/>
      <c r="K37" s="141"/>
      <c r="L37" s="141"/>
      <c r="M37" s="141"/>
      <c r="N37" s="141"/>
      <c r="O37" s="141"/>
      <c r="P37" s="141"/>
      <c r="Q37" s="141"/>
      <c r="R37" s="141"/>
      <c r="S37" s="141"/>
      <c r="T37" s="142"/>
      <c r="U37" s="122"/>
      <c r="V37" s="127"/>
      <c r="W37" s="127"/>
      <c r="X37" s="127"/>
      <c r="Y37" s="128"/>
      <c r="Z37" s="129"/>
      <c r="AA37" s="127"/>
      <c r="AB37" s="111"/>
      <c r="AC37" s="111"/>
      <c r="AN37" s="129"/>
    </row>
    <row r="38" spans="2:40" ht="15" customHeight="1" x14ac:dyDescent="0.2">
      <c r="B38" s="130">
        <v>4</v>
      </c>
      <c r="C38" s="140" t="s">
        <v>77</v>
      </c>
      <c r="D38" s="141"/>
      <c r="E38" s="141"/>
      <c r="F38" s="141"/>
      <c r="G38" s="141"/>
      <c r="H38" s="141"/>
      <c r="I38" s="141"/>
      <c r="J38" s="141"/>
      <c r="K38" s="141"/>
      <c r="L38" s="141"/>
      <c r="M38" s="141"/>
      <c r="N38" s="141"/>
      <c r="O38" s="141"/>
      <c r="P38" s="141"/>
      <c r="Q38" s="141"/>
      <c r="R38" s="141"/>
      <c r="S38" s="141"/>
      <c r="T38" s="142"/>
      <c r="U38" s="122"/>
      <c r="V38" s="127"/>
      <c r="W38" s="127"/>
      <c r="X38" s="127"/>
      <c r="Y38" s="128"/>
      <c r="Z38" s="129"/>
      <c r="AA38" s="127"/>
      <c r="AB38" s="111"/>
      <c r="AC38" s="111"/>
      <c r="AN38" s="129"/>
    </row>
    <row r="39" spans="2:40" ht="15" customHeight="1" x14ac:dyDescent="0.2">
      <c r="B39" s="130">
        <v>5</v>
      </c>
      <c r="C39" s="140" t="s">
        <v>78</v>
      </c>
      <c r="D39" s="141"/>
      <c r="E39" s="141"/>
      <c r="F39" s="141"/>
      <c r="G39" s="141"/>
      <c r="H39" s="141"/>
      <c r="I39" s="141"/>
      <c r="J39" s="141"/>
      <c r="K39" s="141"/>
      <c r="L39" s="141"/>
      <c r="M39" s="141"/>
      <c r="N39" s="141"/>
      <c r="O39" s="141"/>
      <c r="P39" s="141"/>
      <c r="Q39" s="141"/>
      <c r="R39" s="141"/>
      <c r="S39" s="141"/>
      <c r="T39" s="142"/>
      <c r="U39" s="122"/>
      <c r="V39" s="127"/>
      <c r="W39" s="127"/>
      <c r="X39" s="127"/>
      <c r="Y39" s="128"/>
      <c r="Z39" s="129"/>
      <c r="AA39" s="127"/>
      <c r="AB39" s="111"/>
      <c r="AC39" s="111"/>
      <c r="AN39" s="129"/>
    </row>
    <row r="40" spans="2:40" ht="30" customHeight="1" x14ac:dyDescent="0.2">
      <c r="B40" s="130">
        <v>6</v>
      </c>
      <c r="C40" s="140" t="s">
        <v>79</v>
      </c>
      <c r="D40" s="141"/>
      <c r="E40" s="141"/>
      <c r="F40" s="141"/>
      <c r="G40" s="141"/>
      <c r="H40" s="141"/>
      <c r="I40" s="141"/>
      <c r="J40" s="141"/>
      <c r="K40" s="141"/>
      <c r="L40" s="141"/>
      <c r="M40" s="141"/>
      <c r="N40" s="141"/>
      <c r="O40" s="141"/>
      <c r="P40" s="141"/>
      <c r="Q40" s="141"/>
      <c r="R40" s="141"/>
      <c r="S40" s="141"/>
      <c r="T40" s="142"/>
      <c r="U40" s="122"/>
      <c r="V40" s="127"/>
      <c r="W40" s="127"/>
      <c r="X40" s="127"/>
      <c r="Y40" s="128"/>
      <c r="Z40" s="129"/>
      <c r="AA40" s="127"/>
      <c r="AB40" s="111"/>
      <c r="AC40" s="111"/>
      <c r="AN40" s="129"/>
    </row>
    <row r="41" spans="2:40" ht="30" customHeight="1" x14ac:dyDescent="0.2">
      <c r="B41" s="130">
        <v>7</v>
      </c>
      <c r="C41" s="140" t="s">
        <v>80</v>
      </c>
      <c r="D41" s="141"/>
      <c r="E41" s="141"/>
      <c r="F41" s="141"/>
      <c r="G41" s="141"/>
      <c r="H41" s="141"/>
      <c r="I41" s="141"/>
      <c r="J41" s="141"/>
      <c r="K41" s="141"/>
      <c r="L41" s="141"/>
      <c r="M41" s="141"/>
      <c r="N41" s="141"/>
      <c r="O41" s="141"/>
      <c r="P41" s="141"/>
      <c r="Q41" s="141"/>
      <c r="R41" s="141"/>
      <c r="S41" s="141"/>
      <c r="T41" s="142"/>
      <c r="U41" s="122"/>
      <c r="V41" s="127"/>
      <c r="W41" s="127"/>
      <c r="X41" s="127"/>
      <c r="Y41" s="128"/>
      <c r="Z41" s="129"/>
      <c r="AA41" s="127"/>
      <c r="AB41" s="111"/>
      <c r="AC41" s="111"/>
      <c r="AN41" s="129"/>
    </row>
    <row r="42" spans="2:40" ht="30" customHeight="1" x14ac:dyDescent="0.2">
      <c r="B42" s="130">
        <v>8</v>
      </c>
      <c r="C42" s="140" t="s">
        <v>81</v>
      </c>
      <c r="D42" s="141"/>
      <c r="E42" s="141"/>
      <c r="F42" s="141"/>
      <c r="G42" s="141"/>
      <c r="H42" s="141"/>
      <c r="I42" s="141"/>
      <c r="J42" s="141"/>
      <c r="K42" s="141"/>
      <c r="L42" s="141"/>
      <c r="M42" s="141"/>
      <c r="N42" s="141"/>
      <c r="O42" s="141"/>
      <c r="P42" s="141"/>
      <c r="Q42" s="141"/>
      <c r="R42" s="141"/>
      <c r="S42" s="141"/>
      <c r="T42" s="142"/>
      <c r="U42" s="122"/>
      <c r="V42" s="127"/>
      <c r="W42" s="127"/>
      <c r="X42" s="127"/>
      <c r="Y42" s="128"/>
      <c r="Z42" s="129"/>
      <c r="AA42" s="127"/>
      <c r="AB42" s="111"/>
      <c r="AC42" s="111"/>
      <c r="AN42" s="129"/>
    </row>
    <row r="43" spans="2:40" ht="15" customHeight="1" x14ac:dyDescent="0.2">
      <c r="B43" s="130">
        <v>9</v>
      </c>
      <c r="C43" s="140" t="s">
        <v>82</v>
      </c>
      <c r="D43" s="141"/>
      <c r="E43" s="141"/>
      <c r="F43" s="141"/>
      <c r="G43" s="141"/>
      <c r="H43" s="141"/>
      <c r="I43" s="141"/>
      <c r="J43" s="141"/>
      <c r="K43" s="141"/>
      <c r="L43" s="141"/>
      <c r="M43" s="141"/>
      <c r="N43" s="141"/>
      <c r="O43" s="141"/>
      <c r="P43" s="141"/>
      <c r="Q43" s="141"/>
      <c r="R43" s="141"/>
      <c r="S43" s="141"/>
      <c r="T43" s="142"/>
      <c r="U43" s="122"/>
      <c r="V43" s="127"/>
      <c r="W43" s="127"/>
      <c r="X43" s="127"/>
      <c r="Y43" s="128"/>
      <c r="Z43" s="129"/>
      <c r="AA43" s="127"/>
      <c r="AB43" s="111"/>
      <c r="AC43" s="111"/>
      <c r="AN43" s="129"/>
    </row>
    <row r="44" spans="2:40" ht="15" customHeight="1" x14ac:dyDescent="0.2">
      <c r="B44" s="130">
        <v>10</v>
      </c>
      <c r="C44" s="140" t="s">
        <v>83</v>
      </c>
      <c r="D44" s="141"/>
      <c r="E44" s="141"/>
      <c r="F44" s="141"/>
      <c r="G44" s="141"/>
      <c r="H44" s="141"/>
      <c r="I44" s="141"/>
      <c r="J44" s="141"/>
      <c r="K44" s="141"/>
      <c r="L44" s="141"/>
      <c r="M44" s="141"/>
      <c r="N44" s="141"/>
      <c r="O44" s="141"/>
      <c r="P44" s="141"/>
      <c r="Q44" s="141"/>
      <c r="R44" s="141"/>
      <c r="S44" s="141"/>
      <c r="T44" s="142"/>
      <c r="U44" s="122"/>
      <c r="V44" s="127"/>
      <c r="W44" s="127"/>
      <c r="X44" s="127"/>
      <c r="Y44" s="128"/>
      <c r="Z44" s="129"/>
      <c r="AA44" s="127"/>
      <c r="AB44" s="111"/>
      <c r="AC44" s="111"/>
      <c r="AN44" s="129"/>
    </row>
    <row r="45" spans="2:40" ht="41.25" customHeight="1" x14ac:dyDescent="0.2">
      <c r="B45" s="130">
        <v>11</v>
      </c>
      <c r="C45" s="140" t="s">
        <v>84</v>
      </c>
      <c r="D45" s="141"/>
      <c r="E45" s="141"/>
      <c r="F45" s="141"/>
      <c r="G45" s="141"/>
      <c r="H45" s="141"/>
      <c r="I45" s="141"/>
      <c r="J45" s="141"/>
      <c r="K45" s="141"/>
      <c r="L45" s="141"/>
      <c r="M45" s="141"/>
      <c r="N45" s="141"/>
      <c r="O45" s="141"/>
      <c r="P45" s="141"/>
      <c r="Q45" s="141"/>
      <c r="R45" s="141"/>
      <c r="S45" s="141"/>
      <c r="T45" s="142"/>
      <c r="U45" s="122"/>
      <c r="V45" s="127"/>
      <c r="W45" s="127"/>
      <c r="X45" s="127"/>
      <c r="Y45" s="128"/>
      <c r="Z45" s="129"/>
      <c r="AA45" s="127"/>
      <c r="AB45" s="111"/>
      <c r="AC45" s="111"/>
      <c r="AN45" s="129"/>
    </row>
    <row r="46" spans="2:40" ht="30" customHeight="1" x14ac:dyDescent="0.2">
      <c r="B46" s="130">
        <v>12</v>
      </c>
      <c r="C46" s="140" t="s">
        <v>85</v>
      </c>
      <c r="D46" s="141"/>
      <c r="E46" s="141"/>
      <c r="F46" s="141"/>
      <c r="G46" s="141"/>
      <c r="H46" s="141"/>
      <c r="I46" s="141"/>
      <c r="J46" s="141"/>
      <c r="K46" s="141"/>
      <c r="L46" s="141"/>
      <c r="M46" s="141"/>
      <c r="N46" s="141"/>
      <c r="O46" s="141"/>
      <c r="P46" s="141"/>
      <c r="Q46" s="141"/>
      <c r="R46" s="141"/>
      <c r="S46" s="141"/>
      <c r="T46" s="142"/>
      <c r="U46" s="122"/>
      <c r="V46" s="127"/>
      <c r="W46" s="127"/>
      <c r="X46" s="127"/>
      <c r="Y46" s="128"/>
      <c r="Z46" s="129"/>
      <c r="AA46" s="127"/>
      <c r="AB46" s="111"/>
      <c r="AC46" s="111"/>
      <c r="AN46" s="129"/>
    </row>
    <row r="47" spans="2:40" ht="24.75" customHeight="1" x14ac:dyDescent="0.2">
      <c r="B47" s="130">
        <v>13</v>
      </c>
      <c r="C47" s="140" t="s">
        <v>86</v>
      </c>
      <c r="D47" s="141"/>
      <c r="E47" s="141"/>
      <c r="F47" s="141"/>
      <c r="G47" s="141"/>
      <c r="H47" s="141"/>
      <c r="I47" s="141"/>
      <c r="J47" s="141"/>
      <c r="K47" s="141"/>
      <c r="L47" s="141"/>
      <c r="M47" s="141"/>
      <c r="N47" s="141"/>
      <c r="O47" s="141"/>
      <c r="P47" s="141"/>
      <c r="Q47" s="141"/>
      <c r="R47" s="141"/>
      <c r="S47" s="141"/>
      <c r="T47" s="142"/>
      <c r="U47" s="122"/>
      <c r="V47" s="127"/>
      <c r="W47" s="127"/>
      <c r="X47" s="127"/>
      <c r="Y47" s="128"/>
      <c r="Z47" s="129"/>
      <c r="AA47" s="127"/>
      <c r="AB47" s="111"/>
      <c r="AC47" s="111"/>
      <c r="AN47" s="129"/>
    </row>
    <row r="48" spans="2:40" ht="27.75" customHeight="1" x14ac:dyDescent="0.2">
      <c r="B48" s="130">
        <v>14</v>
      </c>
      <c r="C48" s="140" t="s">
        <v>87</v>
      </c>
      <c r="D48" s="141"/>
      <c r="E48" s="141"/>
      <c r="F48" s="141"/>
      <c r="G48" s="141"/>
      <c r="H48" s="141"/>
      <c r="I48" s="141"/>
      <c r="J48" s="141"/>
      <c r="K48" s="141"/>
      <c r="L48" s="141"/>
      <c r="M48" s="141"/>
      <c r="N48" s="141"/>
      <c r="O48" s="141"/>
      <c r="P48" s="141"/>
      <c r="Q48" s="141"/>
      <c r="R48" s="141"/>
      <c r="S48" s="141"/>
      <c r="T48" s="142"/>
      <c r="U48" s="122"/>
      <c r="V48" s="127"/>
      <c r="W48" s="127"/>
      <c r="X48" s="127"/>
      <c r="Y48" s="128"/>
      <c r="Z48" s="129"/>
      <c r="AA48" s="127"/>
      <c r="AB48" s="111"/>
      <c r="AC48" s="111"/>
      <c r="AN48" s="129"/>
    </row>
    <row r="49" spans="2:40" ht="30" customHeight="1" x14ac:dyDescent="0.2">
      <c r="B49" s="130">
        <v>15</v>
      </c>
      <c r="C49" s="140" t="s">
        <v>88</v>
      </c>
      <c r="D49" s="141"/>
      <c r="E49" s="141"/>
      <c r="F49" s="141"/>
      <c r="G49" s="141"/>
      <c r="H49" s="141"/>
      <c r="I49" s="141"/>
      <c r="J49" s="141"/>
      <c r="K49" s="141"/>
      <c r="L49" s="141"/>
      <c r="M49" s="141"/>
      <c r="N49" s="141"/>
      <c r="O49" s="141"/>
      <c r="P49" s="141"/>
      <c r="Q49" s="141"/>
      <c r="R49" s="141"/>
      <c r="S49" s="141"/>
      <c r="T49" s="142"/>
      <c r="U49" s="122"/>
      <c r="V49" s="127"/>
      <c r="W49" s="127"/>
      <c r="X49" s="127"/>
      <c r="Y49" s="128"/>
      <c r="Z49" s="129"/>
      <c r="AA49" s="127"/>
      <c r="AB49" s="111"/>
      <c r="AC49" s="111"/>
      <c r="AN49" s="129"/>
    </row>
    <row r="50" spans="2:40" ht="15" customHeight="1" x14ac:dyDescent="0.2">
      <c r="B50" s="130">
        <v>16</v>
      </c>
      <c r="C50" s="140" t="s">
        <v>89</v>
      </c>
      <c r="D50" s="141"/>
      <c r="E50" s="141"/>
      <c r="F50" s="141"/>
      <c r="G50" s="141"/>
      <c r="H50" s="141"/>
      <c r="I50" s="141"/>
      <c r="J50" s="141"/>
      <c r="K50" s="141"/>
      <c r="L50" s="141"/>
      <c r="M50" s="141"/>
      <c r="N50" s="141"/>
      <c r="O50" s="141"/>
      <c r="P50" s="141"/>
      <c r="Q50" s="141"/>
      <c r="R50" s="141"/>
      <c r="S50" s="141"/>
      <c r="T50" s="142"/>
      <c r="U50" s="122"/>
      <c r="V50" s="127"/>
      <c r="W50" s="127"/>
      <c r="X50" s="127"/>
      <c r="Y50" s="128"/>
      <c r="Z50" s="129"/>
      <c r="AA50" s="127"/>
      <c r="AB50" s="10"/>
      <c r="AC50" s="10"/>
      <c r="AN50" s="129"/>
    </row>
    <row r="51" spans="2:40" ht="15" customHeight="1" x14ac:dyDescent="0.2">
      <c r="B51" s="130">
        <v>17</v>
      </c>
      <c r="C51" s="140" t="s">
        <v>90</v>
      </c>
      <c r="D51" s="141"/>
      <c r="E51" s="141"/>
      <c r="F51" s="141"/>
      <c r="G51" s="141"/>
      <c r="H51" s="141"/>
      <c r="I51" s="141"/>
      <c r="J51" s="141"/>
      <c r="K51" s="141"/>
      <c r="L51" s="141"/>
      <c r="M51" s="141"/>
      <c r="N51" s="141"/>
      <c r="O51" s="141"/>
      <c r="P51" s="141"/>
      <c r="Q51" s="141"/>
      <c r="R51" s="141"/>
      <c r="S51" s="141"/>
      <c r="T51" s="142"/>
      <c r="U51" s="122"/>
      <c r="V51" s="127"/>
      <c r="W51" s="127"/>
      <c r="X51" s="127"/>
      <c r="Y51" s="128"/>
      <c r="Z51" s="129"/>
      <c r="AA51" s="127"/>
      <c r="AB51" s="10"/>
      <c r="AC51" s="10"/>
      <c r="AN51" s="129"/>
    </row>
    <row r="52" spans="2:40" ht="15" customHeight="1" thickBot="1" x14ac:dyDescent="0.25">
      <c r="B52" s="131">
        <v>18</v>
      </c>
      <c r="C52" s="152" t="s">
        <v>91</v>
      </c>
      <c r="D52" s="153"/>
      <c r="E52" s="153"/>
      <c r="F52" s="153"/>
      <c r="G52" s="153"/>
      <c r="H52" s="153"/>
      <c r="I52" s="153"/>
      <c r="J52" s="153"/>
      <c r="K52" s="153"/>
      <c r="L52" s="153"/>
      <c r="M52" s="153"/>
      <c r="N52" s="153"/>
      <c r="O52" s="153"/>
      <c r="P52" s="153"/>
      <c r="Q52" s="153"/>
      <c r="R52" s="153"/>
      <c r="S52" s="153"/>
      <c r="T52" s="154"/>
      <c r="U52" s="122"/>
      <c r="V52" s="127"/>
      <c r="W52" s="127"/>
      <c r="X52" s="127"/>
      <c r="Y52" s="128"/>
      <c r="Z52" s="129"/>
      <c r="AA52" s="127"/>
      <c r="AB52" s="10"/>
      <c r="AC52" s="10"/>
      <c r="AN52" s="129"/>
    </row>
    <row r="53" spans="2:40" x14ac:dyDescent="0.2"/>
  </sheetData>
  <sheetProtection autoFilter="0"/>
  <mergeCells count="22">
    <mergeCell ref="C49:T49"/>
    <mergeCell ref="C50:T50"/>
    <mergeCell ref="C51:T51"/>
    <mergeCell ref="C52:T52"/>
    <mergeCell ref="C43:T43"/>
    <mergeCell ref="C44:T44"/>
    <mergeCell ref="C45:T45"/>
    <mergeCell ref="C46:T46"/>
    <mergeCell ref="C47:T47"/>
    <mergeCell ref="C48:T48"/>
    <mergeCell ref="C42:T42"/>
    <mergeCell ref="U1:X1"/>
    <mergeCell ref="B30:T30"/>
    <mergeCell ref="B32:T32"/>
    <mergeCell ref="C34:T34"/>
    <mergeCell ref="C35:T35"/>
    <mergeCell ref="C36:T36"/>
    <mergeCell ref="C37:T37"/>
    <mergeCell ref="C38:T38"/>
    <mergeCell ref="C39:T39"/>
    <mergeCell ref="C40:T40"/>
    <mergeCell ref="C41:T41"/>
  </mergeCells>
  <conditionalFormatting sqref="X4:X28">
    <cfRule type="cellIs" dxfId="0" priority="1" operator="equal">
      <formula>0</formula>
    </cfRule>
  </conditionalFormatting>
  <pageMargins left="0.70866141732283472" right="0.70866141732283472" top="0.74803149606299213" bottom="0.74803149606299213" header="0.31496062992125984" footer="0.31496062992125984"/>
  <pageSetup paperSize="9" orientation="portrait" r:id="rId1"/>
  <headerFooter>
    <oddHeader>&amp;LPage &amp;P of &amp;N &amp;CPR19 Business plan data tables - Jan 2019&amp;R&amp;G</oddHeader>
    <oddFooter>&amp;L&amp;A&amp;RPrinted: &amp;D &amp;T</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6FFA90B7EB664418B9D5F6CC9AFB9AD" ma:contentTypeVersion="12" ma:contentTypeDescription="Create a new document." ma:contentTypeScope="" ma:versionID="45e70f88be9785704aaa5dc8d79c6d5e">
  <xsd:schema xmlns:xsd="http://www.w3.org/2001/XMLSchema" xmlns:xs="http://www.w3.org/2001/XMLSchema" xmlns:p="http://schemas.microsoft.com/office/2006/metadata/properties" xmlns:ns1="http://schemas.microsoft.com/sharepoint/v3" xmlns:ns3="b99ac084-227e-4c8b-b2c7-e501d6a20c6b" xmlns:ns4="3712ca13-3c87-49cb-8bfe-1c9a26638dc4" targetNamespace="http://schemas.microsoft.com/office/2006/metadata/properties" ma:root="true" ma:fieldsID="306af5a5c3f7b8d66fab78101f452797" ns1:_="" ns3:_="" ns4:_="">
    <xsd:import namespace="http://schemas.microsoft.com/sharepoint/v3"/>
    <xsd:import namespace="b99ac084-227e-4c8b-b2c7-e501d6a20c6b"/>
    <xsd:import namespace="3712ca13-3c87-49cb-8bfe-1c9a26638dc4"/>
    <xsd:element name="properties">
      <xsd:complexType>
        <xsd:sequence>
          <xsd:element name="documentManagement">
            <xsd:complexType>
              <xsd:all>
                <xsd:element ref="ns3:SharedWithUsers" minOccurs="0"/>
                <xsd:element ref="ns3:SharedWithDetails" minOccurs="0"/>
                <xsd:element ref="ns3:SharingHintHash" minOccurs="0"/>
                <xsd:element ref="ns1:_ip_UnifiedCompliancePolicyProperties" minOccurs="0"/>
                <xsd:element ref="ns1:_ip_UnifiedCompliancePolicyUIAction"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EventHashCode" minOccurs="0"/>
                <xsd:element ref="ns4: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1" nillable="true" ma:displayName="Unified Compliance Policy Properties" ma:description="" ma:hidden="true" ma:internalName="_ip_UnifiedCompliancePolicyProperties">
      <xsd:simpleType>
        <xsd:restriction base="dms:Note"/>
      </xsd:simpleType>
    </xsd:element>
    <xsd:element name="_ip_UnifiedCompliancePolicyUIAction" ma:index="12" nillable="true" ma:displayName="Unified Compliance Policy UI Action"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99ac084-227e-4c8b-b2c7-e501d6a20c6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712ca13-3c87-49cb-8bfe-1c9a26638dc4"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AutoTags" ma:index="15" nillable="true" ma:displayName="MediaServiceAutoTags" ma:internalName="MediaServiceAutoTags"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13F9D3F-9177-4C08-B32F-AA40E2D6458F}">
  <ds:schemaRefs>
    <ds:schemaRef ds:uri="http://schemas.microsoft.com/sharepoint/v3/contenttype/forms"/>
  </ds:schemaRefs>
</ds:datastoreItem>
</file>

<file path=customXml/itemProps2.xml><?xml version="1.0" encoding="utf-8"?>
<ds:datastoreItem xmlns:ds="http://schemas.openxmlformats.org/officeDocument/2006/customXml" ds:itemID="{33EEE956-0BCF-4FEF-8E96-70B439CF78EA}">
  <ds:schemaRef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3712ca13-3c87-49cb-8bfe-1c9a26638dc4"/>
    <ds:schemaRef ds:uri="http://purl.org/dc/elements/1.1/"/>
    <ds:schemaRef ds:uri="http://schemas.microsoft.com/office/2006/metadata/properties"/>
    <ds:schemaRef ds:uri="b99ac084-227e-4c8b-b2c7-e501d6a20c6b"/>
    <ds:schemaRef ds:uri="http://www.w3.org/XML/1998/namespace"/>
    <ds:schemaRef ds:uri="http://purl.org/dc/dcmitype/"/>
  </ds:schemaRefs>
</ds:datastoreItem>
</file>

<file path=customXml/itemProps3.xml><?xml version="1.0" encoding="utf-8"?>
<ds:datastoreItem xmlns:ds="http://schemas.openxmlformats.org/officeDocument/2006/customXml" ds:itemID="{3CD012E9-83C4-4C5F-80B3-622E1FDA68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99ac084-227e-4c8b-b2c7-e501d6a20c6b"/>
    <ds:schemaRef ds:uri="3712ca13-3c87-49cb-8bfe-1c9a26638d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WS3</vt:lpstr>
      <vt:lpstr>'WS3'!Print_Area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Katherine Mining</dc:creator>
  <cp:lastModifiedBy>Phil Wickens</cp:lastModifiedBy>
  <dcterms:created xsi:type="dcterms:W3CDTF">2019-08-16T11:20:37Z</dcterms:created>
  <dcterms:modified xsi:type="dcterms:W3CDTF">2019-08-29T16:24:59Z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f9068122-bb2c-402e-98bc-87ce162d141f</vt:lpwstr>
  </property>
  <property fmtid="{D5CDD505-2E9C-101B-9397-08002B2CF9AE}" pid="3" name="Site Id">
    <vt:lpwstr/>
  </property>
  <property fmtid="{D5CDD505-2E9C-101B-9397-08002B2CF9AE}" pid="4" name="ContentTypeId">
    <vt:lpwstr>0x010100D6FFA90B7EB664418B9D5F6CC9AFB9AD</vt:lpwstr>
  </property>
  <property fmtid="{D5CDD505-2E9C-101B-9397-08002B2CF9AE}" pid="5" name="LoB">
    <vt:lpwstr/>
  </property>
  <property fmtid="{D5CDD505-2E9C-101B-9397-08002B2CF9AE}" pid="6" name="Function">
    <vt:lpwstr/>
  </property>
  <property fmtid="{D5CDD505-2E9C-101B-9397-08002B2CF9AE}" pid="7" name="Document Type">
    <vt:lpwstr/>
  </property>
</Properties>
</file>