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wessexwater-my.sharepoint.com/personal/phil_wickens_wessexwater_co_uk/Documents/Phil/Draft Determination/submitted files/"/>
    </mc:Choice>
  </mc:AlternateContent>
  <xr:revisionPtr revIDLastSave="0" documentId="8_{FDD7633B-75B2-4D11-921F-BB3526E3AD5F}" xr6:coauthVersionLast="41" xr6:coauthVersionMax="41" xr10:uidLastSave="{00000000-0000-0000-0000-000000000000}"/>
  <bookViews>
    <workbookView xWindow="-120" yWindow="-120" windowWidth="29040" windowHeight="15840" xr2:uid="{4C25BAE5-2DD1-49E3-8F88-E95999058310}"/>
  </bookViews>
  <sheets>
    <sheet name="Bio1"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l_Workbook_GUID" hidden="1">"37QNCS85IK94RM3ILW41JWK3"</definedName>
    <definedName name="_xlnm.Print_Area" localSheetId="0">'Bio1'!$B$1:$V$61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wpapers." localSheetId="0" hidden="1">{"bal",#N/A,FALSE,"working papers";"income",#N/A,FALSE,"working papers"}</definedName>
    <definedName name="Z_69104686_4F2A_41D5_9B15_E00B9826BCA2_.wvu.PrintArea" localSheetId="0" hidden="1">'Bio1'!$B$1:$AC$61</definedName>
    <definedName name="Z_A8453347_62D5_433C_AC17_73E6B4F2766F_.wvu.PrintArea" localSheetId="0" hidden="1">'Bio1'!$B$1:$AC$61</definedName>
    <definedName name="Z_D4B52F44_4691_4CEE_AF88_48CCB001F972_.wvu.PrintArea" localSheetId="0" hidden="1">'Bio1'!$B$1:$V$61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30" i="1" l="1"/>
  <c r="AH30" i="1"/>
  <c r="AG30" i="1"/>
  <c r="AF30" i="1"/>
  <c r="AE30" i="1"/>
  <c r="AD30" i="1"/>
  <c r="AC30" i="1"/>
  <c r="AB30" i="1"/>
  <c r="AI28" i="1"/>
  <c r="AH28" i="1"/>
  <c r="AG28" i="1"/>
  <c r="AF28" i="1"/>
  <c r="AE28" i="1"/>
  <c r="AD28" i="1"/>
  <c r="AC28" i="1"/>
  <c r="AB28" i="1"/>
  <c r="N26" i="1"/>
  <c r="M26" i="1"/>
  <c r="L26" i="1"/>
  <c r="K26" i="1"/>
  <c r="J26" i="1"/>
  <c r="I26" i="1"/>
  <c r="H26" i="1"/>
  <c r="G26" i="1"/>
  <c r="AI25" i="1"/>
  <c r="AH25" i="1"/>
  <c r="AG25" i="1"/>
  <c r="AF25" i="1"/>
  <c r="AE25" i="1"/>
  <c r="AD25" i="1"/>
  <c r="AC25" i="1"/>
  <c r="AB25" i="1"/>
  <c r="AI24" i="1"/>
  <c r="AH24" i="1"/>
  <c r="AG24" i="1"/>
  <c r="AF24" i="1"/>
  <c r="AE24" i="1"/>
  <c r="AD24" i="1"/>
  <c r="AC24" i="1"/>
  <c r="AB24" i="1"/>
  <c r="X24" i="1" s="1"/>
  <c r="AI23" i="1"/>
  <c r="AH23" i="1"/>
  <c r="AG23" i="1"/>
  <c r="AF23" i="1"/>
  <c r="AE23" i="1"/>
  <c r="AD23" i="1"/>
  <c r="AC23" i="1"/>
  <c r="AB23" i="1"/>
  <c r="AI21" i="1"/>
  <c r="AH21" i="1"/>
  <c r="AG21" i="1"/>
  <c r="AF21" i="1"/>
  <c r="AE21" i="1"/>
  <c r="AD21" i="1"/>
  <c r="AC21" i="1"/>
  <c r="AB21" i="1"/>
  <c r="N19" i="1"/>
  <c r="M19" i="1"/>
  <c r="L19" i="1"/>
  <c r="K19" i="1"/>
  <c r="J19" i="1"/>
  <c r="I19" i="1"/>
  <c r="H19" i="1"/>
  <c r="G19" i="1"/>
  <c r="AI18" i="1"/>
  <c r="AH18" i="1"/>
  <c r="AG18" i="1"/>
  <c r="AF18" i="1"/>
  <c r="AE18" i="1"/>
  <c r="AD18" i="1"/>
  <c r="AC18" i="1"/>
  <c r="AB18" i="1"/>
  <c r="AI17" i="1"/>
  <c r="AH17" i="1"/>
  <c r="AG17" i="1"/>
  <c r="AF17" i="1"/>
  <c r="AE17" i="1"/>
  <c r="AD17" i="1"/>
  <c r="AC17" i="1"/>
  <c r="AB17" i="1"/>
  <c r="X17" i="1" s="1"/>
  <c r="AI16" i="1"/>
  <c r="AH16" i="1"/>
  <c r="AG16" i="1"/>
  <c r="AF16" i="1"/>
  <c r="AE16" i="1"/>
  <c r="AD16" i="1"/>
  <c r="AC16" i="1"/>
  <c r="AB16" i="1"/>
  <c r="N14" i="1"/>
  <c r="M14" i="1"/>
  <c r="L14" i="1"/>
  <c r="K14" i="1"/>
  <c r="J14" i="1"/>
  <c r="I14" i="1"/>
  <c r="H14" i="1"/>
  <c r="G14" i="1"/>
  <c r="AW13" i="1"/>
  <c r="AV13" i="1"/>
  <c r="AU13" i="1"/>
  <c r="AT13" i="1"/>
  <c r="AS13" i="1"/>
  <c r="AR13" i="1"/>
  <c r="Y13" i="1" s="1"/>
  <c r="AQ13" i="1"/>
  <c r="AP13" i="1"/>
  <c r="AI13" i="1"/>
  <c r="AH13" i="1"/>
  <c r="AG13" i="1"/>
  <c r="AF13" i="1"/>
  <c r="AE13" i="1"/>
  <c r="AD13" i="1"/>
  <c r="AC13" i="1"/>
  <c r="AB13" i="1"/>
  <c r="AW12" i="1"/>
  <c r="AV12" i="1"/>
  <c r="AU12" i="1"/>
  <c r="AT12" i="1"/>
  <c r="AS12" i="1"/>
  <c r="AR12" i="1"/>
  <c r="AQ12" i="1"/>
  <c r="AP12" i="1"/>
  <c r="Y12" i="1" s="1"/>
  <c r="AI12" i="1"/>
  <c r="AH12" i="1"/>
  <c r="AG12" i="1"/>
  <c r="AF12" i="1"/>
  <c r="AE12" i="1"/>
  <c r="AD12" i="1"/>
  <c r="AC12" i="1"/>
  <c r="AB12" i="1"/>
  <c r="AI10" i="1"/>
  <c r="AH10" i="1"/>
  <c r="AG10" i="1"/>
  <c r="AF10" i="1"/>
  <c r="AE10" i="1"/>
  <c r="AD10" i="1"/>
  <c r="AC10" i="1"/>
  <c r="AB10" i="1"/>
  <c r="AN8" i="1"/>
  <c r="AM8" i="1"/>
  <c r="AL8" i="1"/>
  <c r="AK8" i="1"/>
  <c r="AJ8" i="1"/>
  <c r="AI8" i="1"/>
  <c r="AH8" i="1"/>
  <c r="AG8" i="1"/>
  <c r="AF8" i="1"/>
  <c r="AE8" i="1"/>
  <c r="AD8" i="1"/>
  <c r="AC8" i="1"/>
  <c r="AB8" i="1"/>
  <c r="S7" i="1"/>
  <c r="R7" i="1"/>
  <c r="BA8" i="1" s="1"/>
  <c r="Q7" i="1"/>
  <c r="P7" i="1"/>
  <c r="O7" i="1"/>
  <c r="N7" i="1"/>
  <c r="AW8" i="1" s="1"/>
  <c r="M7" i="1"/>
  <c r="L7" i="1"/>
  <c r="K7" i="1"/>
  <c r="J7" i="1"/>
  <c r="AS8" i="1" s="1"/>
  <c r="I7" i="1"/>
  <c r="H7" i="1"/>
  <c r="G7" i="1"/>
  <c r="BB6" i="1"/>
  <c r="BA6" i="1"/>
  <c r="AZ6" i="1"/>
  <c r="AY6" i="1"/>
  <c r="AX6" i="1"/>
  <c r="AW6" i="1"/>
  <c r="AV6" i="1"/>
  <c r="AU6" i="1"/>
  <c r="AT6" i="1"/>
  <c r="AS6" i="1"/>
  <c r="Y6" i="1" s="1"/>
  <c r="AR6" i="1"/>
  <c r="AQ6" i="1"/>
  <c r="AP6" i="1"/>
  <c r="AN6" i="1"/>
  <c r="AM6" i="1"/>
  <c r="AL6" i="1"/>
  <c r="AK6" i="1"/>
  <c r="AJ6" i="1"/>
  <c r="AI6" i="1"/>
  <c r="AH6" i="1"/>
  <c r="AG6" i="1"/>
  <c r="AF6" i="1"/>
  <c r="AE6" i="1"/>
  <c r="AD6" i="1"/>
  <c r="AC6" i="1"/>
  <c r="AB6" i="1"/>
  <c r="BB5" i="1"/>
  <c r="BA5" i="1"/>
  <c r="AZ5" i="1"/>
  <c r="AY5" i="1"/>
  <c r="AX5" i="1"/>
  <c r="AW5" i="1"/>
  <c r="AV5" i="1"/>
  <c r="AU5" i="1"/>
  <c r="AT5" i="1"/>
  <c r="AS5" i="1"/>
  <c r="AR5" i="1"/>
  <c r="AQ5" i="1"/>
  <c r="AP5" i="1"/>
  <c r="AN5" i="1"/>
  <c r="AM5" i="1"/>
  <c r="AL5" i="1"/>
  <c r="AK5" i="1"/>
  <c r="AJ5" i="1"/>
  <c r="AI5" i="1"/>
  <c r="AH5" i="1"/>
  <c r="AG5" i="1"/>
  <c r="AF5" i="1"/>
  <c r="AE5" i="1"/>
  <c r="AD5" i="1"/>
  <c r="AC5" i="1"/>
  <c r="AB5" i="1"/>
  <c r="Y5" i="1"/>
  <c r="S1" i="1"/>
  <c r="X30" i="1" l="1"/>
  <c r="X25" i="1"/>
  <c r="X21" i="1"/>
  <c r="X28" i="1"/>
  <c r="X23" i="1"/>
  <c r="X16" i="1"/>
  <c r="X18" i="1"/>
  <c r="X12" i="1"/>
  <c r="X13" i="1"/>
  <c r="X10" i="1"/>
  <c r="AQ8" i="1"/>
  <c r="AU8" i="1"/>
  <c r="AY8" i="1"/>
  <c r="X8" i="1"/>
  <c r="X6" i="1"/>
  <c r="AR8" i="1"/>
  <c r="AV8" i="1"/>
  <c r="AZ8" i="1"/>
  <c r="X5" i="1"/>
  <c r="AT8" i="1"/>
  <c r="AX8" i="1"/>
  <c r="BB8" i="1"/>
  <c r="AP8" i="1"/>
  <c r="Y8" i="1" l="1"/>
  <c r="AP34" i="1"/>
</calcChain>
</file>

<file path=xl/sharedStrings.xml><?xml version="1.0" encoding="utf-8"?>
<sst xmlns="http://schemas.openxmlformats.org/spreadsheetml/2006/main" count="120" uniqueCount="102">
  <si>
    <t>Bio1 - Wholesale wastewater sludge (explanatory variables)</t>
  </si>
  <si>
    <t>Data validation</t>
  </si>
  <si>
    <t>Completion checks</t>
  </si>
  <si>
    <t>Validation checks</t>
  </si>
  <si>
    <t>Line description</t>
  </si>
  <si>
    <t>Item reference</t>
  </si>
  <si>
    <t>Unit</t>
  </si>
  <si>
    <t>DPs</t>
  </si>
  <si>
    <t>2017-18</t>
  </si>
  <si>
    <t>2018-19</t>
  </si>
  <si>
    <t>2019-20</t>
  </si>
  <si>
    <t>2020-21</t>
  </si>
  <si>
    <t>2021-22</t>
  </si>
  <si>
    <t>2022-23</t>
  </si>
  <si>
    <t>2023-24</t>
  </si>
  <si>
    <t>2024-25</t>
  </si>
  <si>
    <t>2025-26</t>
  </si>
  <si>
    <t>2026-27</t>
  </si>
  <si>
    <t>2027-28</t>
  </si>
  <si>
    <t>2028-29</t>
  </si>
  <si>
    <t>2029-30</t>
  </si>
  <si>
    <t>Calculation, copy or download rule</t>
  </si>
  <si>
    <t>Validation description</t>
  </si>
  <si>
    <t>Completion</t>
  </si>
  <si>
    <t>Validation</t>
  </si>
  <si>
    <t>Please complete all cells in row</t>
  </si>
  <si>
    <t>Total sewage sludge produced, treated by incumbents</t>
  </si>
  <si>
    <t>BP05613</t>
  </si>
  <si>
    <t>ttds/ year</t>
  </si>
  <si>
    <t>Inputs must be less than 1000 ttds /year</t>
  </si>
  <si>
    <t>Total sewage sludge produced, treated by 3rd party sludge service provider</t>
  </si>
  <si>
    <t>MP05614</t>
  </si>
  <si>
    <t xml:space="preserve">Total sewage sludge produced </t>
  </si>
  <si>
    <t>MP05611</t>
  </si>
  <si>
    <t>Sum of lines 1 and 2.</t>
  </si>
  <si>
    <t>Total sewage sludge produced from non-appointed liquid waste treatment</t>
  </si>
  <si>
    <t>MP05617</t>
  </si>
  <si>
    <t>Inputs must be less than the total sludge produced (line 3), and be a positive number</t>
  </si>
  <si>
    <t>Percentage of sludge produced and treated at a site of STW and STC co-location</t>
  </si>
  <si>
    <t>MP05615</t>
  </si>
  <si>
    <t>%</t>
  </si>
  <si>
    <t>Total sewage sludge disposed by incumbents</t>
  </si>
  <si>
    <t>BN1623</t>
  </si>
  <si>
    <t>Total sewage sludge disposed by 3rd party sludge service provider</t>
  </si>
  <si>
    <t>BN1622</t>
  </si>
  <si>
    <t>Total sewage sludge disposed</t>
  </si>
  <si>
    <t>BN1621</t>
  </si>
  <si>
    <t>Sum of lines 6 and 7.</t>
  </si>
  <si>
    <t>Total measure of intersiting 'work' done by pipeline</t>
  </si>
  <si>
    <t>BN1640</t>
  </si>
  <si>
    <t>ttds*km/year</t>
  </si>
  <si>
    <t>Total measure of intersiting 'work' done by tanker</t>
  </si>
  <si>
    <t>BN1641</t>
  </si>
  <si>
    <t>Total measure of intersiting 'work' done by truck</t>
  </si>
  <si>
    <t>BN1642</t>
  </si>
  <si>
    <t>Total measure of intersiting 'work' done (all forms of transportation)</t>
  </si>
  <si>
    <t>BN1643</t>
  </si>
  <si>
    <t>Sum of lines 9 to 11.</t>
  </si>
  <si>
    <t>Total measure of intersiting 'work' done by tanker (by volume transported)</t>
  </si>
  <si>
    <t>BN1644</t>
  </si>
  <si>
    <r>
      <t>m</t>
    </r>
    <r>
      <rPr>
        <vertAlign val="superscript"/>
        <sz val="9"/>
        <rFont val="Arial"/>
        <family val="2"/>
      </rPr>
      <t>3</t>
    </r>
    <r>
      <rPr>
        <sz val="8"/>
        <rFont val="Arial"/>
        <family val="2"/>
      </rPr>
      <t>*km/year</t>
    </r>
  </si>
  <si>
    <t>Total measure of 'work' done in sludge disposal operations by pipeline</t>
  </si>
  <si>
    <t>BN1648</t>
  </si>
  <si>
    <t>Total measure of 'work' done in sludge disposal operations by tanker</t>
  </si>
  <si>
    <t>BN1645</t>
  </si>
  <si>
    <t>Total measure of 'work' done in sludge disposal operations by truck</t>
  </si>
  <si>
    <t>BN1646</t>
  </si>
  <si>
    <t>Total measure of 'work' done in sludge disposal operations (all forms of transportation)</t>
  </si>
  <si>
    <t>BN1647</t>
  </si>
  <si>
    <t>Sum of lines 14 to 16.</t>
  </si>
  <si>
    <t>Total measure of 'work' done by tanker in sludge disposal operations (by volume transported)</t>
  </si>
  <si>
    <t>BN1649</t>
  </si>
  <si>
    <t>Chemical P sludge as percentage of sludge produced at STWs</t>
  </si>
  <si>
    <t>MP05616</t>
  </si>
  <si>
    <t>KEY</t>
  </si>
  <si>
    <t>Input</t>
  </si>
  <si>
    <t>Copy</t>
  </si>
  <si>
    <t>Calculation</t>
  </si>
  <si>
    <t>Pre populated</t>
  </si>
  <si>
    <t>Bio1 guidance and line definitions</t>
  </si>
  <si>
    <r>
      <t xml:space="preserve">This table identifies wholesale waste water sludge explanatory variables and reflects </t>
    </r>
    <r>
      <rPr>
        <sz val="10"/>
        <color rgb="FF0078C9"/>
        <rFont val="Franklin Gothic Demi"/>
        <family val="2"/>
      </rPr>
      <t>table 15 of the 2017 Cost Assessment submission</t>
    </r>
    <r>
      <rPr>
        <sz val="10"/>
        <rFont val="Arial"/>
        <family val="2"/>
      </rPr>
      <t>.  For the purposes of reporting quantities of sludge produced (lines 1 to 3), this is measured ideally at the boundary between the Network plus and Bioresources business units as defined in RAG 4.07 or if not, at the point of treatment. There should be continuous measurement via instrumentation rather than by composite or spot sampling. 
Where both the incumbent and a 3rd party service provider undertake different stages of sludge treatment eg dewatering followed by lime stabilisation, sludge quantities should not be doubled-counted and should be reported either in line 1 or line 2, not both. Where this situation occurs the company should report on the quantity involved and the line to which it has been allocated in the commentary.
The values returned in line 3 will be what we use as the volume measure for the bioresources average revenue control. Accordingly, while they are calculated as the sum of the values in lines 1 and 2, for the avoidance of doubt these values should be consistent with the definition for total sludge produced set down in Information notice IN 17/04, repeated here for convenience:
Sludge production in tonnes dry solids for the PR19 average revenue control: 
• is a measure of untreated sludge (primary, secondary and tertiary) produced by in-area wastewater treatment processes in a year; 
• does not include the grit and screenings removed through preliminary wastewater treatment processes; and 
• is measured preferably at the boundary between network plus and bioresources as defined in RAG 4.07, or if not at the point of treatment. There should be continuous measurement via instrumentation rather than by composite or spot sampling.
For the purposes of reporting against lines 6 and 7, sludge disposal operations for sludge recycled to farmland are assumed to end upon arrival at the field. Accordingly, no account need be taken of changes in the quantity of sludge stored in field piles when completing these lines.
The table asks for projections total sewage sludge produced for the 2025-30 (AMP8) period. This information is required to help us assess long-term affordability through the expected change in bills after 2025 and the impact of the companies’ proposals for both current and future customers.</t>
    </r>
  </si>
  <si>
    <t>Line</t>
  </si>
  <si>
    <t>Definition</t>
  </si>
  <si>
    <r>
      <t xml:space="preserve">This is a measure of all the untreated sewage sludge (primary, secondary, tertiary) produced by in-area wastewater treatment processes in the report year which is either treated by the incumbent or remains untreated prior to disposal. Grit and screenings removed through preliminary treatment processes should be excluded. Cross-border imports should be excluded.    Sludge treated by managed contractors should be included; sludge treated by separate 3rd party service providers should be reported in </t>
    </r>
    <r>
      <rPr>
        <sz val="10"/>
        <color rgb="FF0078C9"/>
        <rFont val="Arial"/>
        <family val="2"/>
      </rPr>
      <t>Bio1 line 2</t>
    </r>
    <r>
      <rPr>
        <sz val="10"/>
        <color indexed="8"/>
        <rFont val="Arial"/>
        <family val="2"/>
      </rPr>
      <t>.</t>
    </r>
  </si>
  <si>
    <r>
      <t xml:space="preserve">This is a measure of all the untreated sewage sludge (primary, secondary, tertiary) produced by in-area wastewater treatment processes in the report year which is treated by a 3rd party sludge service provider. Grit and screenings removed through preliminary treatment processes should be excluded. Cross-border imports should be excluded.  Sludge treated by managed contractors (as opposed to separate 3rd party service providers) should be excluded; instead it should be reported in </t>
    </r>
    <r>
      <rPr>
        <sz val="10"/>
        <color rgb="FF0078C9"/>
        <rFont val="Arial"/>
        <family val="2"/>
      </rPr>
      <t>Bio1 line 1</t>
    </r>
    <r>
      <rPr>
        <sz val="10"/>
        <color indexed="8"/>
        <rFont val="Arial"/>
        <family val="2"/>
      </rPr>
      <t>.</t>
    </r>
  </si>
  <si>
    <r>
      <t xml:space="preserve">Calculated as the sum of </t>
    </r>
    <r>
      <rPr>
        <sz val="10"/>
        <color rgb="FF0078C9"/>
        <rFont val="Arial"/>
        <family val="2"/>
      </rPr>
      <t>Bio1 lines 1 and 2</t>
    </r>
    <r>
      <rPr>
        <sz val="10"/>
        <color indexed="8"/>
        <rFont val="Arial"/>
        <family val="2"/>
      </rPr>
      <t>.</t>
    </r>
  </si>
  <si>
    <t>This is an estimate of all the untreated sewage sludge (primary, secondary, tertiary) produced by in-area wastewater treatment processes in the report year, and which is produced as a result of treating non-appointed liquid wastes through appointed wastewater treatment assets. Because this sludge is generated at in-area wastewater treatment sites we expect this quantity to be included in the total given in line 3 above. We expect companies to explain the basis of this estimate in their commentary.</t>
  </si>
  <si>
    <t>The percentage of the sludge quantity reported in line 3 that is produced at co-located sites. For the purposes of this definition: i) "co-located" includes sites where the STC is physically separate but the sludge is transferred from a wastewater treatment site by pipeline, and ii) STC means any site where thickening to &gt;10%DS, and/or dewatering and or microbial reduction (eg digestion, lime stabilisation etc) is undertaken.</t>
  </si>
  <si>
    <t>The total amount of sewage sludge treated and disposed of during the report year by the incumbent expressed in thousands of tonnes of dry solids of sludge disposed by the whole service. This should include recycling to farmland (irrespective of whether spreading is undertaken by the 3rd party service provider or the farmer) and disposal to landfill, incineration, land restoration/ reclamation, composting and other routes. This will be different from sewage sludge produced due to:
- quantities of lime used in lime treated sludge, 
- losses of volatile solids in the treatment process, and
- changes in the amount of sludge stockpiled at sludge treatment centres.
Sludge disposed of by managed contractors should be included; sludge disposed of by separate 3rd party service providers should be reported in line 6.</t>
  </si>
  <si>
    <t>The total amount of sewage sludge treated and disposed of during the report year by a 3rd party sludge service provider expressed in thousands of tonnes of dry solids of sludge produced by the whole service. This should include recycling to farmland (irrespective of whether spreading is undertaken by the 3rd party service provider or the farmer) and disposal to landfill, incineration, land restoration/ reclamation, composting and other routes.. This may be different from sewage sludge produced due to:
- quantities of lime used in lime treated sludge, 
- losses of volatile solids in the treatment process, and
- changes in the amount of sludge stockpiled at sludge treatment centres.
Sludge disposed of by managed contractors (as opposed to separate 3rd party service providers) should be excluded; instead it should be reported in line 5.</t>
  </si>
  <si>
    <r>
      <t xml:space="preserve">Calculated as the sum of </t>
    </r>
    <r>
      <rPr>
        <sz val="10"/>
        <color rgb="FF0078C9"/>
        <rFont val="Arial"/>
        <family val="2"/>
      </rPr>
      <t>Bio1 lines 6 and 7</t>
    </r>
    <r>
      <rPr>
        <sz val="10"/>
        <color indexed="8"/>
        <rFont val="Arial"/>
        <family val="2"/>
      </rPr>
      <t>.</t>
    </r>
  </si>
  <si>
    <t>Total work done in intersiting sludge operations by pipeline during the report year measured as the product of sludge mass (in ttds) multiplied by distance conveyed (in km). Based on actual length of pipeline from sludge holding tanks to STC, not straight line distance. This measure should not include sludge transported between STWs via a gravity sewer, the operating costs of which are allocated to Network+. For the purposes of this line, ‘intersiting’ means the conveyance of sludge between physically separate sites that are connected by a sludge rising main.
(km1*tds1)+(km2*tds2)+…...(kmN*tdsN)</t>
  </si>
  <si>
    <t>Total work done in intersiting sludge operations carried out by road tanker during the report year measured as the product of sludge mass (in ttds) multiplied by distance travelled (in km) in transporting the sludge. Based on actual distance travelled from sludge holding tanks to STC, not straight line distance. If actual road distances aren't available please estimate this road distance and state in comments if this is the case. Work done by other forms of transport of liquid sludge (eg tractors) should be included in this line. This measure should exclude the distance travelled by vehicles to the sewage treatment works to collect the sludge. No account should be taken of distance travelled by empty tankers. 
(km1*tds1)+(km2*tds2)+…...(kmN*tdsN)</t>
  </si>
  <si>
    <t>Total work done in intersiting sludge operations carried out by truck during the report year measured as the product of sludge mass (in ttds) multiplied by distance travelled (in km) in transporting the sludge. Based on actual distance travelled from sludge holding tanks to STC, not straight line distance. If actual road distances aren't available please estimate this road distance and state in comments if this is the case. This measure should exclude the distance travelled by vehicles to the sewage treatment works to collect the sludge. No account should be taken of distance travelled by empty trucks.
(km1*tds1)+(km2*tds2)+…...(kmN*tdsN)</t>
  </si>
  <si>
    <r>
      <t xml:space="preserve">Calculated as the sum of </t>
    </r>
    <r>
      <rPr>
        <sz val="10"/>
        <color rgb="FF0078C9"/>
        <rFont val="Arial"/>
        <family val="2"/>
      </rPr>
      <t>Bio1 lines 9, 10 and 11</t>
    </r>
    <r>
      <rPr>
        <sz val="10"/>
        <color indexed="8"/>
        <rFont val="Arial"/>
        <family val="2"/>
      </rPr>
      <t>.</t>
    </r>
  </si>
  <si>
    <t>Total work done in intersiting sludge operations carried out by road tanker during the report year measured as the product of sludge volume (in m3) multiplied by distance travelled (in km) in transporting the sludge. Based on actual distance travelled from sludge holding tanks to STC, not straight line distance. If actual road distances aren't available please estimate this road distance and state in commentary if this is the case. Work done by other forms of transport of liquid sludge (eg tractors) should be included in this line. This measure should exclude the distance travelled by vehicles to the sewage treatment works to collect the sludge. No account should be taken of distance travelled by empty tankers. 
(km1*m31)+(km2*m32)+…...(kmN*m3N)</t>
  </si>
  <si>
    <t>Total work done in sludge disposal operations carried out by pipeline (eg transport to an incinerator) during the report year measured as the product of sludge mass (in ttds) multiplied by distance travelled (in km). Based on actual distance travelled from the STC to the landbank, landfill site, land reclamation site or incinerator as appropriate, not straight line distance. 
(km1*tds1)+(km2*tds2)+…...(kmN*tdsN)</t>
  </si>
  <si>
    <t xml:space="preserve">Total work done in sludge disposal operations carried out by road tanker during the report year measured as the product of sludge mass (in ttds) multiplied by distance travelled (in km) in transporting the sludge. Based on actual distance travelled from the STC to the landbank, landfill site or land reclamation site as appropriate, not straight line distance. If actual road distances aren't available please estimate this road distance and state in comments if this is the case. Work done by other forms of transport of liquid sludge (eg tractors) should be included in this line. No account should be taken of distance travelled by empty tankers.
(km1*tds1)+(km2*tds2)+…...(kmN*tdsN)
</t>
  </si>
  <si>
    <t xml:space="preserve">Total work done in sludge disposal operations carried out by truck during the report year measured as the product of sludge mass (in ttds) multiplied by distance travelled (in km) in transporting the sludge. Based on actual distance travelled from the STC to the landbank, landfill site or land reclamation site as appropriate, not straight line distance. If actual road distances aren't available please estimate this road distance and state in comments if this is the case. No account should be taken of distance travelled by empty trucks.
(km1*tds1)+(km2*tds2)+…...(kmN*tdsN)
</t>
  </si>
  <si>
    <r>
      <t xml:space="preserve">Calculated as the sum of </t>
    </r>
    <r>
      <rPr>
        <sz val="10"/>
        <color rgb="FF0078C9"/>
        <rFont val="Arial"/>
        <family val="2"/>
      </rPr>
      <t>Bio1 lines 14 to 16.</t>
    </r>
  </si>
  <si>
    <t>Total work done in sludge disposal operations carried out by road tanker during the report year measured as the product of sludge volume (in m3) multiplied by distance travelled (in km) in transporting the sludge. Based on actual distance travelled from the STC to the landbank, landfill site or land reclamation site as appropriate, not straight line distance. If actual road distances aren't available please estimate this road distance and state in comments if this is the case. Work done by other forms of transport of liquid sludge (eg tractors) should be included in this line. No account should be taken of distance travelled by empty tankers.
(km1*m31)+(km2*m32)+…...(kmN*m3N)</t>
  </si>
  <si>
    <t>The total quantity of sludge produced at wastewater treatment works which use chemical dosing for phosphorous removal expressed as a percentage of total sludge produced at all in area wastewater treatment works (ie Bio1 line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</si>
</sst>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0\);&quot;-  &quot;;&quot; &quot;@&quot; &quot;"/>
    <numFmt numFmtId="165" formatCode="0.0"/>
    <numFmt numFmtId="166" formatCode="0.000"/>
    <numFmt numFmtId="167" formatCode="0.0%"/>
    <numFmt numFmtId="168" formatCode="0.000%"/>
  </numFmts>
  <fonts count="27" x14ac:knownFonts="1">
    <font>
      <sz val="11"/>
      <color theme="1"/>
      <name val="Arial"/>
      <family val="2"/>
    </font>
    <font>
      <sz val="11"/>
      <color theme="1"/>
      <name val="Arial"/>
      <family val="2"/>
    </font>
    <font>
      <sz val="15"/>
      <color theme="0"/>
      <name val="Franklin Gothic Demi"/>
      <family val="2"/>
    </font>
    <font>
      <sz val="10"/>
      <name val="Arial"/>
      <family val="2"/>
    </font>
    <font>
      <sz val="11"/>
      <color theme="0"/>
      <name val="Franklin Gothic Demi"/>
      <family val="2"/>
    </font>
    <font>
      <sz val="11"/>
      <color theme="1"/>
      <name val="Verdana"/>
      <family val="2"/>
    </font>
    <font>
      <sz val="10"/>
      <color theme="1"/>
      <name val="Gill Sans MT"/>
      <family val="2"/>
    </font>
    <font>
      <b/>
      <sz val="10"/>
      <color theme="1"/>
      <name val="Gill Sans MT"/>
      <family val="2"/>
    </font>
    <font>
      <sz val="9"/>
      <color theme="1"/>
      <name val="Arial"/>
      <family val="2"/>
    </font>
    <font>
      <sz val="10"/>
      <color rgb="FF0078C9"/>
      <name val="Franklin Gothic Demi"/>
      <family val="2"/>
    </font>
    <font>
      <sz val="8"/>
      <color theme="1"/>
      <name val="Arial"/>
      <family val="2"/>
    </font>
    <font>
      <sz val="10"/>
      <color theme="1"/>
      <name val="Arial"/>
      <family val="2"/>
    </font>
    <font>
      <sz val="9"/>
      <name val="Arial"/>
      <family val="2"/>
    </font>
    <font>
      <sz val="9"/>
      <color theme="0"/>
      <name val="Arial"/>
      <family val="2"/>
    </font>
    <font>
      <sz val="10"/>
      <color rgb="FF000000"/>
      <name val="Arial"/>
      <family val="2"/>
    </font>
    <font>
      <sz val="8"/>
      <name val="Arial"/>
      <family val="2"/>
    </font>
    <font>
      <sz val="9"/>
      <color theme="1"/>
      <name val="Gill Sans MT"/>
      <family val="2"/>
    </font>
    <font>
      <vertAlign val="superscript"/>
      <sz val="9"/>
      <name val="Arial"/>
      <family val="2"/>
    </font>
    <font>
      <sz val="9"/>
      <color theme="1"/>
      <name val="Verdana"/>
      <family val="2"/>
    </font>
    <font>
      <sz val="10"/>
      <name val="Franklin Gothic Demi"/>
      <family val="2"/>
    </font>
    <font>
      <sz val="11"/>
      <color rgb="FF0078C9"/>
      <name val="Franklin Gothic Demi"/>
      <family val="2"/>
    </font>
    <font>
      <sz val="10"/>
      <color rgb="FF000000"/>
      <name val="Franklin Gothic Demi"/>
      <family val="2"/>
    </font>
    <font>
      <sz val="10"/>
      <color indexed="8"/>
      <name val="Arial"/>
      <family val="2"/>
    </font>
    <font>
      <sz val="10"/>
      <color rgb="FF0078C9"/>
      <name val="Arial"/>
      <family val="2"/>
    </font>
    <font>
      <sz val="9.5"/>
      <color theme="1"/>
      <name val="Arial"/>
      <family val="2"/>
    </font>
    <font>
      <sz val="9"/>
      <color rgb="FFFF0000"/>
      <name val="Arial"/>
      <family val="2"/>
    </font>
    <font>
      <sz val="9"/>
      <name val="Gill Sans MT"/>
      <family val="2"/>
    </font>
  </fonts>
  <fills count="11">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FFF00"/>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theme="9" tint="0.59999389629810485"/>
        <bgColor indexed="64"/>
      </patternFill>
    </fill>
  </fills>
  <borders count="42">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style="thin">
        <color rgb="FF857362"/>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theme="0"/>
      </left>
      <right style="thin">
        <color theme="0"/>
      </right>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top/>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diagonal/>
    </border>
    <border>
      <left style="thin">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medium">
        <color rgb="FF857362"/>
      </left>
      <right/>
      <top style="medium">
        <color rgb="FF857362"/>
      </top>
      <bottom style="thin">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style="thin">
        <color rgb="FF857362"/>
      </right>
      <top/>
      <bottom style="thin">
        <color rgb="FF857362"/>
      </bottom>
      <diagonal/>
    </border>
    <border>
      <left/>
      <right/>
      <top style="thin">
        <color rgb="FF857362"/>
      </top>
      <bottom style="thin">
        <color rgb="FF857362"/>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s>
  <cellStyleXfs count="10">
    <xf numFmtId="164" fontId="0" fillId="0" borderId="0" applyFont="0" applyFill="0" applyBorder="0" applyProtection="0">
      <alignment vertical="top"/>
    </xf>
    <xf numFmtId="0" fontId="1" fillId="0" borderId="0"/>
    <xf numFmtId="0" fontId="1" fillId="0" borderId="0"/>
    <xf numFmtId="0" fontId="3" fillId="0" borderId="0"/>
    <xf numFmtId="0" fontId="5" fillId="0" borderId="0"/>
    <xf numFmtId="0" fontId="8" fillId="6" borderId="0" applyBorder="0"/>
    <xf numFmtId="9" fontId="5" fillId="0" borderId="0" applyFont="0" applyFill="0" applyBorder="0" applyAlignment="0" applyProtection="0"/>
    <xf numFmtId="0" fontId="1" fillId="0" borderId="0"/>
    <xf numFmtId="9" fontId="1" fillId="0" borderId="0" applyFont="0" applyFill="0" applyBorder="0" applyAlignment="0" applyProtection="0"/>
    <xf numFmtId="0" fontId="11" fillId="8" borderId="14">
      <alignment horizontal="right" vertical="center" wrapText="1"/>
    </xf>
  </cellStyleXfs>
  <cellXfs count="208">
    <xf numFmtId="164" fontId="0" fillId="0" borderId="0" xfId="0">
      <alignment vertical="top"/>
    </xf>
    <xf numFmtId="0" fontId="2" fillId="2" borderId="0" xfId="1" applyFont="1" applyFill="1" applyBorder="1" applyAlignment="1" applyProtection="1">
      <alignment vertical="center"/>
    </xf>
    <xf numFmtId="0" fontId="2" fillId="2" borderId="0" xfId="1" applyFont="1" applyFill="1" applyBorder="1" applyAlignment="1">
      <alignment horizontal="right" vertical="center"/>
    </xf>
    <xf numFmtId="0" fontId="2" fillId="2" borderId="0" xfId="2" applyFont="1" applyFill="1" applyAlignment="1">
      <alignment horizontal="right" vertical="center"/>
    </xf>
    <xf numFmtId="0" fontId="3" fillId="2" borderId="0" xfId="3" applyFont="1" applyFill="1" applyAlignment="1" applyProtection="1">
      <alignment vertical="center"/>
    </xf>
    <xf numFmtId="0" fontId="4" fillId="2" borderId="0" xfId="1" applyFont="1" applyFill="1" applyBorder="1" applyAlignment="1">
      <alignment horizontal="left" vertical="center"/>
    </xf>
    <xf numFmtId="0" fontId="1" fillId="3" borderId="0" xfId="1" applyFill="1" applyAlignment="1" applyProtection="1">
      <alignment vertical="center"/>
    </xf>
    <xf numFmtId="0" fontId="1" fillId="4" borderId="0" xfId="1" applyFill="1" applyAlignment="1" applyProtection="1">
      <alignment vertical="center"/>
    </xf>
    <xf numFmtId="0" fontId="1" fillId="0" borderId="0" xfId="1" applyAlignment="1" applyProtection="1">
      <alignment vertical="center"/>
    </xf>
    <xf numFmtId="164" fontId="0" fillId="3" borderId="0" xfId="0" applyFill="1" applyBorder="1" applyAlignment="1">
      <alignment vertical="center"/>
    </xf>
    <xf numFmtId="0" fontId="6" fillId="3" borderId="0" xfId="4" applyFont="1" applyFill="1" applyAlignment="1">
      <alignment horizontal="left" vertical="center" wrapText="1"/>
    </xf>
    <xf numFmtId="0" fontId="7" fillId="3" borderId="0" xfId="4" applyFont="1" applyFill="1" applyAlignment="1">
      <alignment horizontal="left" vertical="center" wrapText="1"/>
    </xf>
    <xf numFmtId="0" fontId="9" fillId="4" borderId="3" xfId="1" applyFont="1" applyFill="1" applyBorder="1" applyAlignment="1" applyProtection="1">
      <alignment horizontal="center" vertical="center" wrapText="1"/>
    </xf>
    <xf numFmtId="0" fontId="9" fillId="4" borderId="3" xfId="1" applyFont="1" applyFill="1" applyBorder="1" applyAlignment="1" applyProtection="1">
      <alignment horizontal="center" vertical="center"/>
    </xf>
    <xf numFmtId="0" fontId="9" fillId="4" borderId="4" xfId="1" applyFont="1" applyFill="1" applyBorder="1" applyAlignment="1" applyProtection="1">
      <alignment horizontal="center" vertical="center"/>
    </xf>
    <xf numFmtId="0" fontId="9" fillId="4" borderId="3" xfId="3" applyFont="1" applyFill="1" applyBorder="1" applyAlignment="1" applyProtection="1">
      <alignment horizontal="center" vertical="center" wrapText="1"/>
    </xf>
    <xf numFmtId="0" fontId="9" fillId="4" borderId="5" xfId="3" applyFont="1" applyFill="1" applyBorder="1" applyAlignment="1" applyProtection="1">
      <alignment horizontal="center" vertical="center" wrapText="1"/>
    </xf>
    <xf numFmtId="0" fontId="9" fillId="4" borderId="6" xfId="3" applyFont="1" applyFill="1" applyBorder="1" applyAlignment="1" applyProtection="1">
      <alignment horizontal="center" vertical="center" wrapText="1"/>
    </xf>
    <xf numFmtId="0" fontId="9" fillId="4" borderId="7" xfId="3" applyFont="1" applyFill="1" applyBorder="1" applyAlignment="1" applyProtection="1">
      <alignment horizontal="center" vertical="center" wrapText="1"/>
    </xf>
    <xf numFmtId="0" fontId="9" fillId="4" borderId="1"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10" fillId="0" borderId="0" xfId="1" applyFont="1" applyFill="1" applyAlignment="1" applyProtection="1">
      <alignment vertical="center"/>
    </xf>
    <xf numFmtId="0" fontId="8" fillId="0" borderId="0" xfId="1" applyFont="1" applyFill="1" applyAlignment="1" applyProtection="1">
      <alignment horizontal="center" vertical="center"/>
    </xf>
    <xf numFmtId="0" fontId="6" fillId="3" borderId="0" xfId="4" applyFont="1" applyFill="1" applyAlignment="1">
      <alignment horizontal="left" vertical="center"/>
    </xf>
    <xf numFmtId="0" fontId="6" fillId="3" borderId="0" xfId="4" applyFont="1" applyFill="1" applyBorder="1" applyAlignment="1">
      <alignment horizontal="left" vertical="center"/>
    </xf>
    <xf numFmtId="0" fontId="10" fillId="6" borderId="8" xfId="5" applyFont="1" applyBorder="1" applyAlignment="1" applyProtection="1">
      <alignment horizontal="center" vertical="center"/>
    </xf>
    <xf numFmtId="0" fontId="10" fillId="6" borderId="0" xfId="5" applyFont="1" applyBorder="1" applyAlignment="1" applyProtection="1">
      <alignment horizontal="center" vertical="center"/>
    </xf>
    <xf numFmtId="0" fontId="8" fillId="0" borderId="0" xfId="1" applyFont="1" applyFill="1" applyAlignment="1" applyProtection="1">
      <alignment vertical="center" wrapText="1"/>
    </xf>
    <xf numFmtId="0" fontId="8" fillId="0" borderId="9" xfId="1" applyFont="1" applyBorder="1" applyAlignment="1" applyProtection="1">
      <alignment horizontal="center" vertical="center"/>
    </xf>
    <xf numFmtId="0" fontId="11" fillId="0" borderId="10" xfId="1" applyFont="1" applyBorder="1" applyAlignment="1" applyProtection="1">
      <alignment vertical="center"/>
    </xf>
    <xf numFmtId="0" fontId="10" fillId="3" borderId="10" xfId="1" applyFont="1" applyFill="1" applyBorder="1" applyAlignment="1" applyProtection="1">
      <alignment horizontal="center" vertical="center"/>
    </xf>
    <xf numFmtId="0" fontId="10" fillId="0" borderId="10" xfId="1" applyFont="1" applyBorder="1" applyAlignment="1" applyProtection="1">
      <alignment horizontal="center" vertical="center"/>
    </xf>
    <xf numFmtId="0" fontId="10" fillId="0" borderId="11" xfId="1" applyFont="1" applyBorder="1" applyAlignment="1" applyProtection="1">
      <alignment horizontal="center" vertical="center"/>
    </xf>
    <xf numFmtId="165" fontId="12" fillId="7" borderId="10" xfId="6" applyNumberFormat="1" applyFont="1" applyFill="1" applyBorder="1" applyAlignment="1" applyProtection="1">
      <alignment vertical="center"/>
      <protection locked="0"/>
    </xf>
    <xf numFmtId="166" fontId="13" fillId="3" borderId="9" xfId="1" applyNumberFormat="1" applyFont="1" applyFill="1" applyBorder="1" applyAlignment="1">
      <alignment horizontal="left" vertical="center"/>
    </xf>
    <xf numFmtId="166" fontId="12" fillId="3" borderId="11" xfId="1" applyNumberFormat="1" applyFont="1" applyFill="1" applyBorder="1" applyAlignment="1">
      <alignment horizontal="left" vertical="center"/>
    </xf>
    <xf numFmtId="0" fontId="10" fillId="6" borderId="12" xfId="5" applyFont="1" applyBorder="1" applyAlignment="1" applyProtection="1">
      <alignment horizontal="center" vertical="center"/>
    </xf>
    <xf numFmtId="0" fontId="8" fillId="5" borderId="0" xfId="1" applyFont="1" applyFill="1" applyAlignment="1" applyProtection="1">
      <alignment horizontal="center" vertical="center"/>
    </xf>
    <xf numFmtId="0" fontId="12" fillId="0" borderId="13" xfId="3" applyFont="1" applyFill="1" applyBorder="1" applyAlignment="1" applyProtection="1">
      <alignment horizontal="center" vertical="center"/>
    </xf>
    <xf numFmtId="0" fontId="14" fillId="0" borderId="14" xfId="3" applyFont="1" applyFill="1" applyBorder="1" applyAlignment="1">
      <alignment vertical="center" wrapText="1"/>
    </xf>
    <xf numFmtId="0" fontId="15" fillId="3" borderId="14" xfId="3" applyFont="1" applyFill="1" applyBorder="1" applyAlignment="1" applyProtection="1">
      <alignment horizontal="center" vertical="center"/>
    </xf>
    <xf numFmtId="0" fontId="15" fillId="0" borderId="14" xfId="3" applyFont="1" applyFill="1" applyBorder="1" applyAlignment="1" applyProtection="1">
      <alignment horizontal="center" vertical="center"/>
    </xf>
    <xf numFmtId="0" fontId="15" fillId="0" borderId="15" xfId="3" applyFont="1" applyFill="1" applyBorder="1" applyAlignment="1" applyProtection="1">
      <alignment horizontal="center" vertical="center"/>
    </xf>
    <xf numFmtId="165" fontId="12" fillId="7" borderId="14" xfId="6" applyNumberFormat="1" applyFont="1" applyFill="1" applyBorder="1" applyAlignment="1" applyProtection="1">
      <alignment vertical="center"/>
      <protection locked="0"/>
    </xf>
    <xf numFmtId="166" fontId="8" fillId="3" borderId="16" xfId="1" applyNumberFormat="1" applyFont="1" applyFill="1" applyBorder="1" applyAlignment="1">
      <alignment horizontal="left" vertical="center"/>
    </xf>
    <xf numFmtId="166" fontId="12" fillId="3" borderId="15" xfId="1" applyNumberFormat="1" applyFont="1" applyFill="1" applyBorder="1" applyAlignment="1">
      <alignment horizontal="left" vertical="center"/>
    </xf>
    <xf numFmtId="0" fontId="12" fillId="0" borderId="16" xfId="3" applyFont="1" applyFill="1" applyBorder="1" applyAlignment="1" applyProtection="1">
      <alignment horizontal="center" vertical="center"/>
    </xf>
    <xf numFmtId="165" fontId="12" fillId="8" borderId="14" xfId="3" applyNumberFormat="1" applyFont="1" applyFill="1" applyBorder="1" applyAlignment="1" applyProtection="1">
      <alignment vertical="center"/>
    </xf>
    <xf numFmtId="165" fontId="12" fillId="8" borderId="17" xfId="3" applyNumberFormat="1" applyFont="1" applyFill="1" applyBorder="1" applyAlignment="1" applyProtection="1">
      <alignment vertical="center"/>
    </xf>
    <xf numFmtId="165" fontId="12" fillId="8" borderId="18" xfId="3" applyNumberFormat="1" applyFont="1" applyFill="1" applyBorder="1" applyAlignment="1" applyProtection="1">
      <alignment vertical="center"/>
    </xf>
    <xf numFmtId="166" fontId="8" fillId="3" borderId="15" xfId="1" applyNumberFormat="1" applyFont="1" applyFill="1" applyBorder="1" applyAlignment="1">
      <alignment horizontal="left" vertical="center"/>
    </xf>
    <xf numFmtId="0" fontId="8" fillId="3" borderId="0" xfId="1" applyFont="1" applyFill="1" applyAlignment="1" applyProtection="1">
      <alignment horizontal="center" vertical="center"/>
    </xf>
    <xf numFmtId="0" fontId="12" fillId="0" borderId="19" xfId="3" applyFont="1" applyFill="1" applyBorder="1" applyAlignment="1" applyProtection="1">
      <alignment horizontal="center" vertical="center"/>
    </xf>
    <xf numFmtId="0" fontId="14" fillId="0" borderId="20" xfId="3" applyFont="1" applyFill="1" applyBorder="1" applyAlignment="1">
      <alignment vertical="center" wrapText="1"/>
    </xf>
    <xf numFmtId="0" fontId="15" fillId="3" borderId="20" xfId="3" applyFont="1" applyFill="1" applyBorder="1" applyAlignment="1" applyProtection="1">
      <alignment horizontal="center" vertical="center"/>
    </xf>
    <xf numFmtId="0" fontId="15" fillId="0" borderId="20" xfId="3" applyFont="1" applyFill="1" applyBorder="1" applyAlignment="1" applyProtection="1">
      <alignment horizontal="center" vertical="center"/>
    </xf>
    <xf numFmtId="0" fontId="15" fillId="0" borderId="21" xfId="3" applyFont="1" applyFill="1" applyBorder="1" applyAlignment="1" applyProtection="1">
      <alignment horizontal="center" vertical="center"/>
    </xf>
    <xf numFmtId="165" fontId="12" fillId="7" borderId="22" xfId="2" applyNumberFormat="1" applyFont="1" applyFill="1" applyBorder="1" applyAlignment="1" applyProtection="1">
      <alignment vertical="center"/>
      <protection locked="0"/>
    </xf>
    <xf numFmtId="166" fontId="8" fillId="3" borderId="19" xfId="1" applyNumberFormat="1" applyFont="1" applyFill="1" applyBorder="1" applyAlignment="1">
      <alignment horizontal="left" vertical="center"/>
    </xf>
    <xf numFmtId="166" fontId="8" fillId="3" borderId="21" xfId="1" applyNumberFormat="1" applyFont="1" applyFill="1" applyBorder="1" applyAlignment="1">
      <alignment horizontal="left" vertical="center"/>
    </xf>
    <xf numFmtId="0" fontId="5" fillId="3" borderId="0" xfId="4" applyFill="1" applyAlignment="1">
      <alignment horizontal="center" vertical="center"/>
    </xf>
    <xf numFmtId="0" fontId="5" fillId="3" borderId="0" xfId="4" applyFill="1" applyAlignment="1">
      <alignment vertical="center"/>
    </xf>
    <xf numFmtId="0" fontId="16" fillId="3" borderId="0" xfId="4" applyFont="1" applyFill="1" applyAlignment="1">
      <alignment horizontal="left" vertical="center"/>
    </xf>
    <xf numFmtId="0" fontId="16" fillId="3" borderId="0" xfId="4" applyFont="1" applyFill="1" applyAlignment="1" applyProtection="1">
      <alignment horizontal="left" vertical="center"/>
    </xf>
    <xf numFmtId="166" fontId="11" fillId="3" borderId="0" xfId="1" applyNumberFormat="1" applyFont="1" applyFill="1" applyBorder="1" applyAlignment="1">
      <alignment vertical="center"/>
    </xf>
    <xf numFmtId="0" fontId="12" fillId="0" borderId="25" xfId="3" applyFont="1" applyFill="1" applyBorder="1" applyAlignment="1" applyProtection="1">
      <alignment horizontal="center" vertical="center"/>
    </xf>
    <xf numFmtId="0" fontId="14" fillId="0" borderId="3" xfId="3" applyFont="1" applyFill="1" applyBorder="1" applyAlignment="1">
      <alignment vertical="center" wrapText="1"/>
    </xf>
    <xf numFmtId="0" fontId="15" fillId="3" borderId="3" xfId="3" applyFont="1" applyFill="1" applyBorder="1" applyAlignment="1" applyProtection="1">
      <alignment horizontal="center" vertical="center"/>
    </xf>
    <xf numFmtId="0" fontId="15" fillId="0" borderId="3" xfId="3" applyFont="1" applyFill="1" applyBorder="1" applyAlignment="1" applyProtection="1">
      <alignment horizontal="center" vertical="center"/>
    </xf>
    <xf numFmtId="0" fontId="15" fillId="0" borderId="4" xfId="3" applyFont="1" applyFill="1" applyBorder="1" applyAlignment="1" applyProtection="1">
      <alignment horizontal="center" vertical="center"/>
    </xf>
    <xf numFmtId="167" fontId="12" fillId="7" borderId="25" xfId="2" applyNumberFormat="1" applyFont="1" applyFill="1" applyBorder="1" applyAlignment="1" applyProtection="1">
      <alignment vertical="center"/>
      <protection locked="0"/>
    </xf>
    <xf numFmtId="167" fontId="12" fillId="3" borderId="26" xfId="6" applyNumberFormat="1" applyFont="1" applyFill="1" applyBorder="1" applyAlignment="1" applyProtection="1">
      <alignment vertical="center"/>
    </xf>
    <xf numFmtId="167" fontId="12" fillId="3" borderId="0" xfId="6" applyNumberFormat="1" applyFont="1" applyFill="1" applyBorder="1" applyAlignment="1" applyProtection="1">
      <alignment vertical="center"/>
    </xf>
    <xf numFmtId="166" fontId="13" fillId="3" borderId="25" xfId="1" applyNumberFormat="1" applyFont="1" applyFill="1" applyBorder="1" applyAlignment="1">
      <alignment horizontal="left" vertical="center"/>
    </xf>
    <xf numFmtId="166" fontId="13" fillId="3" borderId="4" xfId="1" applyNumberFormat="1" applyFont="1" applyFill="1" applyBorder="1" applyAlignment="1">
      <alignment horizontal="left" vertical="center"/>
    </xf>
    <xf numFmtId="0" fontId="6" fillId="3" borderId="0" xfId="4" applyFont="1" applyFill="1" applyAlignment="1">
      <alignment horizontal="center" vertical="center" wrapText="1"/>
    </xf>
    <xf numFmtId="0" fontId="16" fillId="3" borderId="0" xfId="4" applyFont="1" applyFill="1" applyAlignment="1">
      <alignment horizontal="left" vertical="center" wrapText="1"/>
    </xf>
    <xf numFmtId="0" fontId="16" fillId="3" borderId="0" xfId="4" applyFont="1" applyFill="1" applyBorder="1" applyAlignment="1" applyProtection="1">
      <alignment horizontal="left" vertical="center" wrapText="1"/>
    </xf>
    <xf numFmtId="165" fontId="12" fillId="7" borderId="9" xfId="2" applyNumberFormat="1" applyFont="1" applyFill="1" applyBorder="1" applyAlignment="1" applyProtection="1">
      <alignment vertical="center"/>
      <protection locked="0"/>
    </xf>
    <xf numFmtId="165" fontId="12" fillId="3" borderId="0" xfId="6" applyNumberFormat="1" applyFont="1" applyFill="1" applyBorder="1" applyAlignment="1" applyProtection="1">
      <alignment vertical="center"/>
    </xf>
    <xf numFmtId="165" fontId="12" fillId="7" borderId="16" xfId="2" applyNumberFormat="1" applyFont="1" applyFill="1" applyBorder="1" applyAlignment="1" applyProtection="1">
      <alignment vertical="center"/>
      <protection locked="0"/>
    </xf>
    <xf numFmtId="165" fontId="12" fillId="7" borderId="14" xfId="2" applyNumberFormat="1" applyFont="1" applyFill="1" applyBorder="1" applyAlignment="1" applyProtection="1">
      <alignment vertical="center"/>
      <protection locked="0"/>
    </xf>
    <xf numFmtId="165" fontId="12" fillId="7" borderId="15" xfId="2" applyNumberFormat="1" applyFont="1" applyFill="1" applyBorder="1" applyAlignment="1" applyProtection="1">
      <alignment vertical="center"/>
      <protection locked="0"/>
    </xf>
    <xf numFmtId="0" fontId="12" fillId="0" borderId="22" xfId="3" applyFont="1" applyFill="1" applyBorder="1" applyAlignment="1" applyProtection="1">
      <alignment horizontal="center" vertical="center"/>
    </xf>
    <xf numFmtId="0" fontId="14" fillId="0" borderId="23" xfId="3" applyFont="1" applyFill="1" applyBorder="1" applyAlignment="1">
      <alignment vertical="center" wrapText="1"/>
    </xf>
    <xf numFmtId="0" fontId="15" fillId="3" borderId="23" xfId="3" applyFont="1" applyFill="1" applyBorder="1" applyAlignment="1" applyProtection="1">
      <alignment horizontal="center" vertical="center"/>
    </xf>
    <xf numFmtId="0" fontId="15" fillId="0" borderId="23" xfId="3" applyFont="1" applyFill="1" applyBorder="1" applyAlignment="1" applyProtection="1">
      <alignment horizontal="center" vertical="center"/>
    </xf>
    <xf numFmtId="0" fontId="15" fillId="0" borderId="24" xfId="3" applyFont="1" applyFill="1" applyBorder="1" applyAlignment="1" applyProtection="1">
      <alignment horizontal="center" vertical="center"/>
    </xf>
    <xf numFmtId="165" fontId="12" fillId="8" borderId="23" xfId="3" applyNumberFormat="1" applyFont="1" applyFill="1" applyBorder="1" applyAlignment="1" applyProtection="1">
      <alignment vertical="center"/>
    </xf>
    <xf numFmtId="165" fontId="12" fillId="8" borderId="24" xfId="3" applyNumberFormat="1" applyFont="1" applyFill="1" applyBorder="1" applyAlignment="1" applyProtection="1">
      <alignment vertical="center"/>
    </xf>
    <xf numFmtId="165" fontId="12" fillId="3" borderId="26" xfId="3" applyNumberFormat="1" applyFont="1" applyFill="1" applyBorder="1" applyAlignment="1" applyProtection="1">
      <alignment vertical="center"/>
    </xf>
    <xf numFmtId="165" fontId="12" fillId="3" borderId="0" xfId="3" applyNumberFormat="1" applyFont="1" applyFill="1" applyBorder="1" applyAlignment="1" applyProtection="1">
      <alignment vertical="center"/>
    </xf>
    <xf numFmtId="166" fontId="8" fillId="3" borderId="22" xfId="1" applyNumberFormat="1" applyFont="1" applyFill="1" applyBorder="1" applyAlignment="1">
      <alignment horizontal="left" vertical="center"/>
    </xf>
    <xf numFmtId="0" fontId="16" fillId="3" borderId="24" xfId="4" applyFont="1" applyFill="1" applyBorder="1" applyAlignment="1">
      <alignment horizontal="left" vertical="center" wrapText="1"/>
    </xf>
    <xf numFmtId="0" fontId="6" fillId="3" borderId="0" xfId="4" applyFont="1" applyFill="1" applyBorder="1" applyAlignment="1">
      <alignment horizontal="center" vertical="center" wrapText="1"/>
    </xf>
    <xf numFmtId="1" fontId="12" fillId="7" borderId="9" xfId="2" applyNumberFormat="1" applyFont="1" applyFill="1" applyBorder="1" applyAlignment="1" applyProtection="1">
      <alignment vertical="center"/>
      <protection locked="0"/>
    </xf>
    <xf numFmtId="1" fontId="12" fillId="7" borderId="10" xfId="2" applyNumberFormat="1" applyFont="1" applyFill="1" applyBorder="1" applyAlignment="1" applyProtection="1">
      <alignment vertical="center"/>
      <protection locked="0"/>
    </xf>
    <xf numFmtId="1" fontId="12" fillId="7" borderId="11" xfId="2" applyNumberFormat="1" applyFont="1" applyFill="1" applyBorder="1" applyAlignment="1" applyProtection="1">
      <alignment vertical="center"/>
      <protection locked="0"/>
    </xf>
    <xf numFmtId="1" fontId="12" fillId="3" borderId="26" xfId="6" applyNumberFormat="1" applyFont="1" applyFill="1" applyBorder="1" applyAlignment="1" applyProtection="1">
      <alignment vertical="center"/>
    </xf>
    <xf numFmtId="1" fontId="12" fillId="3" borderId="0" xfId="6" applyNumberFormat="1" applyFont="1" applyFill="1" applyBorder="1" applyAlignment="1" applyProtection="1">
      <alignment vertical="center"/>
    </xf>
    <xf numFmtId="166" fontId="13" fillId="3" borderId="11" xfId="1" applyNumberFormat="1" applyFont="1" applyFill="1" applyBorder="1" applyAlignment="1">
      <alignment horizontal="left" vertical="center"/>
    </xf>
    <xf numFmtId="1" fontId="12" fillId="7" borderId="16" xfId="2" applyNumberFormat="1" applyFont="1" applyFill="1" applyBorder="1" applyAlignment="1" applyProtection="1">
      <alignment vertical="center"/>
      <protection locked="0"/>
    </xf>
    <xf numFmtId="1" fontId="12" fillId="7" borderId="14" xfId="2" applyNumberFormat="1" applyFont="1" applyFill="1" applyBorder="1" applyAlignment="1" applyProtection="1">
      <alignment vertical="center"/>
      <protection locked="0"/>
    </xf>
    <xf numFmtId="1" fontId="12" fillId="7" borderId="15" xfId="2" applyNumberFormat="1" applyFont="1" applyFill="1" applyBorder="1" applyAlignment="1" applyProtection="1">
      <alignment vertical="center"/>
      <protection locked="0"/>
    </xf>
    <xf numFmtId="3" fontId="12" fillId="8" borderId="22" xfId="3" applyNumberFormat="1" applyFont="1" applyFill="1" applyBorder="1" applyAlignment="1" applyProtection="1">
      <alignment vertical="center"/>
    </xf>
    <xf numFmtId="3" fontId="12" fillId="8" borderId="23" xfId="3" applyNumberFormat="1" applyFont="1" applyFill="1" applyBorder="1" applyAlignment="1" applyProtection="1">
      <alignment vertical="center"/>
    </xf>
    <xf numFmtId="3" fontId="12" fillId="8" borderId="24" xfId="3" applyNumberFormat="1" applyFont="1" applyFill="1" applyBorder="1" applyAlignment="1" applyProtection="1">
      <alignment vertical="center"/>
    </xf>
    <xf numFmtId="1" fontId="12" fillId="3" borderId="26" xfId="3" applyNumberFormat="1" applyFont="1" applyFill="1" applyBorder="1" applyAlignment="1" applyProtection="1">
      <alignment vertical="center"/>
    </xf>
    <xf numFmtId="1" fontId="12" fillId="3" borderId="0" xfId="3" applyNumberFormat="1" applyFont="1" applyFill="1" applyBorder="1" applyAlignment="1" applyProtection="1">
      <alignment vertical="center"/>
    </xf>
    <xf numFmtId="0" fontId="16" fillId="3" borderId="22" xfId="4" applyFont="1" applyFill="1" applyBorder="1" applyAlignment="1">
      <alignment horizontal="left" vertical="center" wrapText="1"/>
    </xf>
    <xf numFmtId="0" fontId="12" fillId="3" borderId="0" xfId="3" applyFont="1" applyFill="1" applyBorder="1" applyAlignment="1" applyProtection="1">
      <alignment horizontal="center" vertical="center"/>
    </xf>
    <xf numFmtId="0" fontId="14" fillId="3" borderId="0" xfId="3" applyFont="1" applyFill="1" applyBorder="1" applyAlignment="1">
      <alignment vertical="center" wrapText="1"/>
    </xf>
    <xf numFmtId="0" fontId="15" fillId="3" borderId="0" xfId="3" applyFont="1" applyFill="1" applyBorder="1" applyAlignment="1" applyProtection="1">
      <alignment horizontal="center" vertical="center"/>
    </xf>
    <xf numFmtId="3" fontId="12" fillId="3" borderId="0" xfId="3" applyNumberFormat="1" applyFont="1" applyFill="1" applyBorder="1" applyAlignment="1" applyProtection="1">
      <alignment vertical="center"/>
    </xf>
    <xf numFmtId="1" fontId="12" fillId="7" borderId="25" xfId="2" applyNumberFormat="1" applyFont="1" applyFill="1" applyBorder="1" applyAlignment="1" applyProtection="1">
      <alignment vertical="center"/>
      <protection locked="0"/>
    </xf>
    <xf numFmtId="0" fontId="5" fillId="3" borderId="0" xfId="4" applyFill="1" applyAlignment="1" applyProtection="1">
      <alignment vertical="center"/>
    </xf>
    <xf numFmtId="3" fontId="18" fillId="3" borderId="0" xfId="4" applyNumberFormat="1" applyFont="1" applyFill="1" applyAlignment="1" applyProtection="1">
      <alignment vertical="center"/>
    </xf>
    <xf numFmtId="0" fontId="18" fillId="3" borderId="0" xfId="4" applyFont="1" applyFill="1" applyBorder="1" applyAlignment="1" applyProtection="1">
      <alignment vertical="center"/>
    </xf>
    <xf numFmtId="0" fontId="8" fillId="0" borderId="27" xfId="1" applyFont="1" applyBorder="1" applyAlignment="1" applyProtection="1">
      <alignment horizontal="center" vertical="center"/>
    </xf>
    <xf numFmtId="0" fontId="11" fillId="0" borderId="28" xfId="1" applyFont="1" applyBorder="1" applyAlignment="1" applyProtection="1">
      <alignment vertical="center"/>
    </xf>
    <xf numFmtId="0" fontId="10" fillId="3" borderId="28" xfId="1" applyFont="1" applyFill="1" applyBorder="1" applyAlignment="1" applyProtection="1">
      <alignment horizontal="center" vertical="center"/>
    </xf>
    <xf numFmtId="0" fontId="10" fillId="0" borderId="28" xfId="1" applyFont="1" applyBorder="1" applyAlignment="1" applyProtection="1">
      <alignment horizontal="center" vertical="center"/>
    </xf>
    <xf numFmtId="0" fontId="10" fillId="0" borderId="29" xfId="1" applyFont="1" applyBorder="1" applyAlignment="1" applyProtection="1">
      <alignment horizontal="center" vertical="center"/>
    </xf>
    <xf numFmtId="0" fontId="8" fillId="0" borderId="16" xfId="1" applyFont="1" applyBorder="1" applyAlignment="1" applyProtection="1">
      <alignment horizontal="center" vertical="center"/>
    </xf>
    <xf numFmtId="0" fontId="11" fillId="0" borderId="14" xfId="1" applyFont="1" applyBorder="1" applyAlignment="1" applyProtection="1">
      <alignment vertical="center"/>
    </xf>
    <xf numFmtId="0" fontId="10" fillId="3" borderId="14" xfId="1" applyFont="1" applyFill="1" applyBorder="1" applyAlignment="1" applyProtection="1">
      <alignment horizontal="center" vertical="center"/>
    </xf>
    <xf numFmtId="0" fontId="10" fillId="0" borderId="14" xfId="1" applyFont="1" applyBorder="1" applyAlignment="1" applyProtection="1">
      <alignment horizontal="center" vertical="center"/>
    </xf>
    <xf numFmtId="0" fontId="10" fillId="0" borderId="15" xfId="1" applyFont="1" applyBorder="1" applyAlignment="1" applyProtection="1">
      <alignment horizontal="center" vertical="center"/>
    </xf>
    <xf numFmtId="0" fontId="8" fillId="0" borderId="30" xfId="1" applyFont="1" applyBorder="1" applyAlignment="1" applyProtection="1">
      <alignment horizontal="center" vertical="center"/>
    </xf>
    <xf numFmtId="0" fontId="11" fillId="0" borderId="31" xfId="1" applyFont="1" applyBorder="1" applyAlignment="1" applyProtection="1">
      <alignment vertical="center"/>
    </xf>
    <xf numFmtId="0" fontId="10" fillId="3" borderId="31" xfId="1" applyFont="1" applyFill="1" applyBorder="1" applyAlignment="1" applyProtection="1">
      <alignment horizontal="center" vertical="center"/>
    </xf>
    <xf numFmtId="0" fontId="10" fillId="0" borderId="32" xfId="1" applyFont="1" applyBorder="1" applyAlignment="1" applyProtection="1">
      <alignment horizontal="center" vertical="center"/>
    </xf>
    <xf numFmtId="166" fontId="13" fillId="3" borderId="16" xfId="1" applyNumberFormat="1" applyFont="1" applyFill="1" applyBorder="1" applyAlignment="1">
      <alignment horizontal="left" vertical="center"/>
    </xf>
    <xf numFmtId="166" fontId="13" fillId="3" borderId="15" xfId="1" applyNumberFormat="1" applyFont="1" applyFill="1" applyBorder="1" applyAlignment="1">
      <alignment horizontal="left" vertical="center"/>
    </xf>
    <xf numFmtId="0" fontId="10" fillId="4" borderId="0" xfId="7" applyFont="1" applyFill="1" applyAlignment="1" applyProtection="1">
      <alignment horizontal="center" vertical="center"/>
    </xf>
    <xf numFmtId="0" fontId="6" fillId="3" borderId="0" xfId="4" applyFont="1" applyFill="1" applyBorder="1" applyAlignment="1" applyProtection="1">
      <alignment horizontal="left" vertical="center" wrapText="1"/>
    </xf>
    <xf numFmtId="0" fontId="6" fillId="3" borderId="0" xfId="4" applyFont="1" applyFill="1" applyAlignment="1" applyProtection="1">
      <alignment horizontal="left" vertical="center" wrapText="1"/>
    </xf>
    <xf numFmtId="0" fontId="19" fillId="3" borderId="0" xfId="3" applyFont="1" applyFill="1" applyAlignment="1">
      <alignment vertical="center"/>
    </xf>
    <xf numFmtId="0" fontId="3" fillId="3" borderId="0" xfId="3" applyFont="1" applyFill="1" applyAlignment="1">
      <alignment vertical="center"/>
    </xf>
    <xf numFmtId="0" fontId="3" fillId="3" borderId="0" xfId="3" applyFont="1" applyFill="1" applyBorder="1" applyAlignment="1" applyProtection="1">
      <alignment horizontal="center" vertical="center"/>
    </xf>
    <xf numFmtId="168" fontId="3" fillId="3" borderId="0" xfId="8" applyNumberFormat="1" applyFont="1" applyFill="1" applyBorder="1" applyAlignment="1" applyProtection="1">
      <alignment vertical="center"/>
    </xf>
    <xf numFmtId="0" fontId="1" fillId="3" borderId="0" xfId="1" applyFill="1" applyBorder="1" applyAlignment="1" applyProtection="1">
      <alignment vertical="center"/>
    </xf>
    <xf numFmtId="0" fontId="11" fillId="7" borderId="14" xfId="1" applyFont="1" applyFill="1" applyBorder="1" applyAlignment="1">
      <alignment horizontal="center" vertical="center"/>
    </xf>
    <xf numFmtId="0" fontId="11" fillId="3" borderId="0" xfId="1" applyFont="1" applyFill="1" applyBorder="1" applyAlignment="1">
      <alignment horizontal="left" vertical="center"/>
    </xf>
    <xf numFmtId="0" fontId="11" fillId="9" borderId="14" xfId="1" applyFont="1" applyFill="1" applyBorder="1" applyAlignment="1">
      <alignment horizontal="center" vertical="center"/>
    </xf>
    <xf numFmtId="0" fontId="12" fillId="3" borderId="0" xfId="3" applyFont="1" applyFill="1" applyBorder="1" applyAlignment="1" applyProtection="1">
      <alignment horizontal="left" vertical="center"/>
    </xf>
    <xf numFmtId="0" fontId="8" fillId="3" borderId="0" xfId="7" applyFont="1" applyFill="1" applyBorder="1" applyAlignment="1" applyProtection="1">
      <alignment vertical="center"/>
    </xf>
    <xf numFmtId="0" fontId="8" fillId="3" borderId="0" xfId="7" applyFont="1" applyFill="1" applyAlignment="1" applyProtection="1">
      <alignment vertical="center"/>
    </xf>
    <xf numFmtId="0" fontId="8" fillId="3" borderId="0" xfId="7" applyFont="1" applyFill="1" applyAlignment="1" applyProtection="1">
      <alignment horizontal="center" vertical="center"/>
    </xf>
    <xf numFmtId="0" fontId="10" fillId="0" borderId="12" xfId="5" applyFont="1" applyFill="1" applyBorder="1" applyAlignment="1" applyProtection="1">
      <alignment horizontal="center" vertical="center"/>
    </xf>
    <xf numFmtId="0" fontId="10" fillId="0" borderId="0" xfId="5" applyFont="1" applyFill="1" applyBorder="1" applyAlignment="1" applyProtection="1">
      <alignment horizontal="center" vertical="center"/>
    </xf>
    <xf numFmtId="1" fontId="8" fillId="8" borderId="14" xfId="9" applyNumberFormat="1" applyFont="1">
      <alignment horizontal="right" vertical="center" wrapText="1"/>
    </xf>
    <xf numFmtId="0" fontId="11" fillId="8" borderId="14" xfId="1" applyFont="1" applyFill="1" applyBorder="1" applyAlignment="1">
      <alignment horizontal="center" vertical="center"/>
    </xf>
    <xf numFmtId="0" fontId="11" fillId="10" borderId="14" xfId="1" applyFont="1" applyFill="1" applyBorder="1" applyAlignment="1">
      <alignment horizontal="center" vertical="center"/>
    </xf>
    <xf numFmtId="0" fontId="1" fillId="3" borderId="0" xfId="7" applyFill="1" applyAlignment="1" applyProtection="1">
      <alignment vertical="center"/>
    </xf>
    <xf numFmtId="0" fontId="1" fillId="3" borderId="0" xfId="7" applyFill="1" applyAlignment="1" applyProtection="1">
      <alignment horizontal="left" vertical="center"/>
    </xf>
    <xf numFmtId="0" fontId="20" fillId="3" borderId="0" xfId="1" applyNumberFormat="1" applyFont="1" applyFill="1" applyBorder="1" applyAlignment="1" applyProtection="1">
      <alignment vertical="center"/>
    </xf>
    <xf numFmtId="0" fontId="8" fillId="4" borderId="0" xfId="7" applyFont="1" applyFill="1" applyAlignment="1" applyProtection="1">
      <alignment horizontal="center" vertical="center"/>
    </xf>
    <xf numFmtId="0" fontId="3" fillId="3" borderId="0" xfId="3" applyFont="1" applyFill="1" applyAlignment="1" applyProtection="1">
      <alignment vertical="center"/>
    </xf>
    <xf numFmtId="0" fontId="3" fillId="3" borderId="0" xfId="3" applyFont="1" applyFill="1" applyAlignment="1" applyProtection="1">
      <alignment horizontal="left" vertical="center"/>
    </xf>
    <xf numFmtId="0" fontId="1" fillId="3" borderId="0" xfId="7" applyFill="1" applyBorder="1" applyAlignment="1" applyProtection="1">
      <alignment vertical="center"/>
    </xf>
    <xf numFmtId="0" fontId="3" fillId="3" borderId="0" xfId="3" applyFont="1" applyFill="1" applyBorder="1" applyAlignment="1" applyProtection="1">
      <alignment vertical="center" wrapText="1"/>
    </xf>
    <xf numFmtId="0" fontId="6" fillId="3" borderId="0" xfId="4" applyFont="1" applyFill="1" applyBorder="1" applyAlignment="1">
      <alignment horizontal="left" vertical="center" wrapText="1"/>
    </xf>
    <xf numFmtId="0" fontId="19" fillId="0" borderId="33" xfId="3" applyFont="1" applyFill="1" applyBorder="1" applyAlignment="1" applyProtection="1">
      <alignment horizontal="center" vertical="center"/>
    </xf>
    <xf numFmtId="9" fontId="21" fillId="3" borderId="0" xfId="3" applyNumberFormat="1" applyFont="1" applyFill="1" applyBorder="1" applyAlignment="1">
      <alignment vertical="center" wrapText="1"/>
    </xf>
    <xf numFmtId="0" fontId="3" fillId="0" borderId="37" xfId="3" applyFont="1" applyFill="1" applyBorder="1" applyAlignment="1" applyProtection="1">
      <alignment horizontal="center" vertical="center"/>
    </xf>
    <xf numFmtId="9" fontId="22" fillId="3" borderId="0" xfId="3" applyNumberFormat="1" applyFont="1" applyFill="1" applyBorder="1" applyAlignment="1">
      <alignment vertical="center" wrapText="1"/>
    </xf>
    <xf numFmtId="0" fontId="3" fillId="0" borderId="16" xfId="3" applyFont="1" applyFill="1" applyBorder="1" applyAlignment="1" applyProtection="1">
      <alignment horizontal="center" vertical="center"/>
    </xf>
    <xf numFmtId="0" fontId="24" fillId="4" borderId="0" xfId="7" applyFont="1" applyFill="1" applyAlignment="1" applyProtection="1">
      <alignment horizontal="center" vertical="center"/>
    </xf>
    <xf numFmtId="0" fontId="24" fillId="4" borderId="0" xfId="1" applyFont="1" applyFill="1" applyAlignment="1" applyProtection="1">
      <alignment vertical="center"/>
    </xf>
    <xf numFmtId="0" fontId="10" fillId="3" borderId="12" xfId="5" applyFont="1" applyFill="1" applyBorder="1" applyAlignment="1" applyProtection="1">
      <alignment horizontal="center" vertical="center"/>
    </xf>
    <xf numFmtId="0" fontId="10" fillId="3" borderId="0" xfId="5" applyFont="1" applyFill="1" applyBorder="1" applyAlignment="1" applyProtection="1">
      <alignment horizontal="center" vertical="center"/>
    </xf>
    <xf numFmtId="0" fontId="3" fillId="0" borderId="22" xfId="3" applyFont="1" applyFill="1" applyBorder="1" applyAlignment="1" applyProtection="1">
      <alignment horizontal="center" vertical="center"/>
    </xf>
    <xf numFmtId="0" fontId="24" fillId="0" borderId="0" xfId="1" applyFont="1" applyFill="1" applyAlignment="1" applyProtection="1">
      <alignment horizontal="center" vertical="center" wrapText="1"/>
    </xf>
    <xf numFmtId="0" fontId="1" fillId="0" borderId="0" xfId="1" applyFill="1" applyAlignment="1" applyProtection="1">
      <alignment vertical="center"/>
    </xf>
    <xf numFmtId="165" fontId="25" fillId="7" borderId="10" xfId="6" applyNumberFormat="1" applyFont="1" applyFill="1" applyBorder="1" applyAlignment="1" applyProtection="1">
      <alignment vertical="center"/>
      <protection locked="0"/>
    </xf>
    <xf numFmtId="165" fontId="25" fillId="7" borderId="23" xfId="2" applyNumberFormat="1" applyFont="1" applyFill="1" applyBorder="1" applyAlignment="1" applyProtection="1">
      <alignment vertical="center"/>
      <protection locked="0"/>
    </xf>
    <xf numFmtId="165" fontId="25" fillId="7" borderId="24" xfId="2" applyNumberFormat="1" applyFont="1" applyFill="1" applyBorder="1" applyAlignment="1" applyProtection="1">
      <alignment vertical="center"/>
      <protection locked="0"/>
    </xf>
    <xf numFmtId="167" fontId="25" fillId="7" borderId="3" xfId="2" applyNumberFormat="1" applyFont="1" applyFill="1" applyBorder="1" applyAlignment="1" applyProtection="1">
      <alignment vertical="center"/>
      <protection locked="0"/>
    </xf>
    <xf numFmtId="167" fontId="25" fillId="7" borderId="4" xfId="2" applyNumberFormat="1" applyFont="1" applyFill="1" applyBorder="1" applyAlignment="1" applyProtection="1">
      <alignment vertical="center"/>
      <protection locked="0"/>
    </xf>
    <xf numFmtId="165" fontId="25" fillId="7" borderId="10" xfId="2" applyNumberFormat="1" applyFont="1" applyFill="1" applyBorder="1" applyAlignment="1" applyProtection="1">
      <alignment vertical="center"/>
      <protection locked="0"/>
    </xf>
    <xf numFmtId="165" fontId="25" fillId="7" borderId="11" xfId="2" applyNumberFormat="1" applyFont="1" applyFill="1" applyBorder="1" applyAlignment="1" applyProtection="1">
      <alignment vertical="center"/>
      <protection locked="0"/>
    </xf>
    <xf numFmtId="1" fontId="25" fillId="7" borderId="10" xfId="2" applyNumberFormat="1" applyFont="1" applyFill="1" applyBorder="1" applyAlignment="1" applyProtection="1">
      <alignment vertical="center"/>
      <protection locked="0"/>
    </xf>
    <xf numFmtId="1" fontId="25" fillId="7" borderId="11" xfId="2" applyNumberFormat="1" applyFont="1" applyFill="1" applyBorder="1" applyAlignment="1" applyProtection="1">
      <alignment vertical="center"/>
      <protection locked="0"/>
    </xf>
    <xf numFmtId="1" fontId="25" fillId="7" borderId="14" xfId="2" applyNumberFormat="1" applyFont="1" applyFill="1" applyBorder="1" applyAlignment="1" applyProtection="1">
      <alignment vertical="center"/>
      <protection locked="0"/>
    </xf>
    <xf numFmtId="1" fontId="25" fillId="7" borderId="15" xfId="2" applyNumberFormat="1" applyFont="1" applyFill="1" applyBorder="1" applyAlignment="1" applyProtection="1">
      <alignment vertical="center"/>
      <protection locked="0"/>
    </xf>
    <xf numFmtId="1" fontId="25" fillId="7" borderId="3" xfId="2" applyNumberFormat="1" applyFont="1" applyFill="1" applyBorder="1" applyAlignment="1" applyProtection="1">
      <alignment vertical="center"/>
      <protection locked="0"/>
    </xf>
    <xf numFmtId="1" fontId="25" fillId="7" borderId="4" xfId="2" applyNumberFormat="1" applyFont="1" applyFill="1" applyBorder="1" applyAlignment="1" applyProtection="1">
      <alignment vertical="center"/>
      <protection locked="0"/>
    </xf>
    <xf numFmtId="0" fontId="26" fillId="3" borderId="0" xfId="4" applyFont="1" applyFill="1" applyAlignment="1">
      <alignment horizontal="left" vertical="center" wrapText="1"/>
    </xf>
    <xf numFmtId="0" fontId="3" fillId="0" borderId="1" xfId="3" applyFont="1" applyFill="1" applyBorder="1" applyAlignment="1" applyProtection="1">
      <alignment horizontal="left" vertical="center" wrapText="1"/>
    </xf>
    <xf numFmtId="0" fontId="3" fillId="0" borderId="5" xfId="3" applyFont="1" applyFill="1" applyBorder="1" applyAlignment="1" applyProtection="1">
      <alignment horizontal="left" vertical="center" wrapText="1"/>
    </xf>
    <xf numFmtId="0" fontId="3" fillId="0" borderId="7" xfId="3" applyFont="1" applyFill="1" applyBorder="1" applyAlignment="1" applyProtection="1">
      <alignment horizontal="left" vertical="center" wrapText="1"/>
    </xf>
    <xf numFmtId="0" fontId="4" fillId="2" borderId="0" xfId="1" applyFont="1" applyFill="1" applyBorder="1" applyAlignment="1">
      <alignment horizontal="left" vertical="center"/>
    </xf>
    <xf numFmtId="0" fontId="8" fillId="5" borderId="0" xfId="1" applyFont="1" applyFill="1" applyAlignment="1" applyProtection="1">
      <alignment horizontal="center" vertical="center" wrapText="1"/>
    </xf>
    <xf numFmtId="0" fontId="9" fillId="4" borderId="1" xfId="3" applyFont="1" applyFill="1" applyBorder="1" applyAlignment="1" applyProtection="1">
      <alignment horizontal="left" vertical="center"/>
    </xf>
    <xf numFmtId="0" fontId="9" fillId="4" borderId="2" xfId="3" applyFont="1" applyFill="1" applyBorder="1" applyAlignment="1" applyProtection="1">
      <alignment horizontal="left" vertical="center"/>
    </xf>
    <xf numFmtId="0" fontId="20" fillId="4" borderId="1" xfId="1" applyNumberFormat="1" applyFont="1" applyFill="1" applyBorder="1" applyAlignment="1" applyProtection="1">
      <alignment horizontal="left" vertical="center"/>
    </xf>
    <xf numFmtId="0" fontId="20" fillId="4" borderId="5" xfId="1" applyNumberFormat="1" applyFont="1" applyFill="1" applyBorder="1" applyAlignment="1" applyProtection="1">
      <alignment horizontal="left" vertical="center"/>
    </xf>
    <xf numFmtId="0" fontId="20" fillId="4" borderId="7" xfId="1" applyNumberFormat="1" applyFont="1" applyFill="1" applyBorder="1" applyAlignment="1" applyProtection="1">
      <alignment horizontal="left" vertical="center"/>
    </xf>
    <xf numFmtId="9" fontId="22" fillId="0" borderId="17" xfId="3" applyNumberFormat="1" applyFont="1" applyFill="1" applyBorder="1" applyAlignment="1">
      <alignment horizontal="left" vertical="center" wrapText="1"/>
    </xf>
    <xf numFmtId="9" fontId="22" fillId="0" borderId="38" xfId="3" applyNumberFormat="1" applyFont="1" applyFill="1" applyBorder="1" applyAlignment="1">
      <alignment horizontal="left" vertical="center" wrapText="1"/>
    </xf>
    <xf numFmtId="9" fontId="22" fillId="0" borderId="18" xfId="3" applyNumberFormat="1" applyFont="1" applyFill="1" applyBorder="1" applyAlignment="1">
      <alignment horizontal="left" vertical="center" wrapText="1"/>
    </xf>
    <xf numFmtId="9" fontId="21" fillId="0" borderId="34" xfId="3" applyNumberFormat="1" applyFont="1" applyFill="1" applyBorder="1" applyAlignment="1">
      <alignment horizontal="left" vertical="center" wrapText="1"/>
    </xf>
    <xf numFmtId="9" fontId="21" fillId="0" borderId="35" xfId="3" applyNumberFormat="1" applyFont="1" applyFill="1" applyBorder="1" applyAlignment="1">
      <alignment horizontal="left" vertical="center" wrapText="1"/>
    </xf>
    <xf numFmtId="9" fontId="21" fillId="0" borderId="36" xfId="3" applyNumberFormat="1" applyFont="1" applyFill="1" applyBorder="1" applyAlignment="1">
      <alignment horizontal="left" vertical="center" wrapText="1"/>
    </xf>
    <xf numFmtId="9" fontId="22" fillId="0" borderId="39" xfId="3" applyNumberFormat="1" applyFont="1" applyFill="1" applyBorder="1" applyAlignment="1">
      <alignment horizontal="left" vertical="center" wrapText="1"/>
    </xf>
    <xf numFmtId="9" fontId="22" fillId="0" borderId="40" xfId="3" applyNumberFormat="1" applyFont="1" applyFill="1" applyBorder="1" applyAlignment="1">
      <alignment horizontal="left" vertical="center" wrapText="1"/>
    </xf>
    <xf numFmtId="9" fontId="22" fillId="0" borderId="41" xfId="3" applyNumberFormat="1" applyFont="1" applyFill="1" applyBorder="1" applyAlignment="1">
      <alignment horizontal="left" vertical="center" wrapText="1"/>
    </xf>
  </cellXfs>
  <cellStyles count="10">
    <cellStyle name="Normal" xfId="0" builtinId="0"/>
    <cellStyle name="Normal 10 2" xfId="4" xr:uid="{F1F9ED6D-488E-489A-AF7B-B94E5CD73316}"/>
    <cellStyle name="Normal 2 2" xfId="3" xr:uid="{D89382BC-D715-4324-89B5-D2FDBDEB7CD5}"/>
    <cellStyle name="Normal 2 3" xfId="2" xr:uid="{66AD3747-A1AC-4DCF-B2CB-AE1BBF4A9993}"/>
    <cellStyle name="Normal 3 2" xfId="1" xr:uid="{BC17C36F-3873-4B4B-8BBF-3419E9288A19}"/>
    <cellStyle name="Normal 4 2" xfId="7" xr:uid="{00AE627B-FD08-4AE7-AB52-4E2E18542D19}"/>
    <cellStyle name="OfwatCalculation" xfId="9" xr:uid="{1D67F838-9ACD-48F1-89FF-EF1895A02422}"/>
    <cellStyle name="Percent 2" xfId="8" xr:uid="{F6C110E0-50E4-496E-9B2D-AC732B02FF0D}"/>
    <cellStyle name="Percent 2 2" xfId="6" xr:uid="{E6A2CE49-D3CA-4945-9CEA-DBC9E2B4D05D}"/>
    <cellStyle name="Validation error" xfId="5" xr:uid="{F58D20DD-0F43-4CC9-8C86-8A9DE2A54352}"/>
  </cellStyles>
  <dxfs count="13">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teams/wx-bp/WPC005/PR19-Business-plan-data-tables%20-%20FBP%20(post%20IAP)%20Apr%202019.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essexwater.sharepoint.com/teams/wx-bp/WPC005/SUPERSEDED%20-%20WSX%20PR19%20Business%20Plan%20Data%20Table%20Submission%20-%20FBP%20(post%20queries)%20Jan%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H3">
            <v>0</v>
          </cell>
        </row>
      </sheetData>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F_Outputs (Non-group)"/>
      <sheetName val="F_Outputs (Group)"/>
      <sheetName val="LWTW"/>
      <sheetName val="F_Outputs WSX"/>
      <sheetName val="Change control"/>
      <sheetName val="Validation flags"/>
      <sheetName val="APPOINTEE"/>
      <sheetName val="Summary (App)"/>
      <sheetName val="AppValidation"/>
      <sheetName val="AppPCview"/>
      <sheetName val="App1"/>
      <sheetName val="App1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sheetName val="App28"/>
      <sheetName val="App29"/>
      <sheetName val="App30"/>
      <sheetName val="App31"/>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a"/>
      <sheetName val="WWS2"/>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17">
          <cell r="K17">
            <v>16.310320250805855</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9F61-D381-4D95-9212-427A5B706721}">
  <sheetPr>
    <tabColor rgb="FFFFC000"/>
  </sheetPr>
  <dimension ref="A1:BC62"/>
  <sheetViews>
    <sheetView tabSelected="1" zoomScale="75" zoomScaleNormal="75" workbookViewId="0">
      <selection activeCell="F19" sqref="F19"/>
    </sheetView>
  </sheetViews>
  <sheetFormatPr defaultColWidth="0" defaultRowHeight="14.25" zeroHeight="1" x14ac:dyDescent="0.2"/>
  <cols>
    <col min="1" max="1" width="1.625" style="9" customWidth="1"/>
    <col min="2" max="2" width="4.625" style="9" customWidth="1"/>
    <col min="3" max="3" width="71.625" style="9" bestFit="1" customWidth="1"/>
    <col min="4" max="4" width="12.125" style="9" bestFit="1" customWidth="1"/>
    <col min="5" max="5" width="8.625" style="9" bestFit="1" customWidth="1"/>
    <col min="6" max="6" width="5.625" style="9" customWidth="1"/>
    <col min="7" max="19" width="9.625" style="9" customWidth="1"/>
    <col min="20" max="20" width="2.625" style="9" customWidth="1"/>
    <col min="21" max="21" width="38.125" style="9" customWidth="1"/>
    <col min="22" max="22" width="60.125" style="9" bestFit="1" customWidth="1"/>
    <col min="23" max="23" width="2.625" style="9" customWidth="1"/>
    <col min="24" max="24" width="21.625" style="6" customWidth="1"/>
    <col min="25" max="25" width="52.625" style="6" bestFit="1" customWidth="1"/>
    <col min="26" max="26" width="3" style="6" customWidth="1"/>
    <col min="27" max="27" width="2.625" style="7" hidden="1" customWidth="1"/>
    <col min="28" max="40" width="4.125" style="174" hidden="1" customWidth="1"/>
    <col min="41" max="41" width="1.625" style="7" hidden="1" customWidth="1"/>
    <col min="42" max="54" width="5.125" style="9" hidden="1" customWidth="1"/>
    <col min="55" max="55" width="3.125" style="9" hidden="1" customWidth="1"/>
    <col min="56" max="16384" width="9.625" style="9" hidden="1"/>
  </cols>
  <sheetData>
    <row r="1" spans="2:55" ht="20.25" x14ac:dyDescent="0.2">
      <c r="B1" s="1" t="s">
        <v>0</v>
      </c>
      <c r="C1" s="1"/>
      <c r="D1" s="1"/>
      <c r="E1" s="1"/>
      <c r="F1" s="1"/>
      <c r="G1" s="1"/>
      <c r="H1" s="1"/>
      <c r="I1" s="1"/>
      <c r="J1" s="1"/>
      <c r="K1" s="1"/>
      <c r="L1" s="1"/>
      <c r="M1" s="1"/>
      <c r="N1" s="2"/>
      <c r="O1" s="2"/>
      <c r="P1" s="2"/>
      <c r="Q1" s="2"/>
      <c r="R1" s="2"/>
      <c r="S1" s="3" t="str">
        <f>[1]AppValidation!$D$2</f>
        <v>Wessex Water</v>
      </c>
      <c r="T1" s="4"/>
      <c r="U1" s="192" t="s">
        <v>1</v>
      </c>
      <c r="V1" s="192"/>
      <c r="W1" s="192"/>
      <c r="X1" s="192"/>
      <c r="Y1" s="5"/>
      <c r="AB1" s="8"/>
      <c r="AC1" s="8"/>
      <c r="AD1" s="8"/>
      <c r="AE1" s="8"/>
      <c r="AF1" s="8"/>
      <c r="AG1" s="8"/>
      <c r="AH1" s="8"/>
      <c r="AI1" s="8"/>
      <c r="AJ1" s="8"/>
      <c r="AK1" s="8"/>
      <c r="AL1" s="8"/>
      <c r="AM1" s="8"/>
      <c r="AN1" s="8"/>
      <c r="AP1" s="8"/>
      <c r="AQ1" s="8"/>
      <c r="AR1" s="8"/>
      <c r="AS1" s="8"/>
      <c r="AT1" s="8"/>
      <c r="AU1" s="8"/>
      <c r="AV1" s="8"/>
      <c r="AW1" s="8"/>
      <c r="AX1" s="8"/>
      <c r="AY1" s="8"/>
      <c r="AZ1" s="8"/>
      <c r="BA1" s="8"/>
      <c r="BB1" s="8"/>
      <c r="BC1" s="7"/>
    </row>
    <row r="2" spans="2:55" ht="15" customHeight="1" thickBot="1" x14ac:dyDescent="0.25">
      <c r="B2" s="10"/>
      <c r="C2" s="10"/>
      <c r="D2" s="10"/>
      <c r="E2" s="10"/>
      <c r="F2" s="11"/>
      <c r="G2" s="10"/>
      <c r="H2" s="10"/>
      <c r="I2" s="10"/>
      <c r="J2" s="10"/>
      <c r="K2" s="10"/>
      <c r="L2" s="10"/>
      <c r="M2" s="10"/>
      <c r="N2" s="10"/>
      <c r="O2" s="10"/>
      <c r="P2" s="10"/>
      <c r="Q2" s="10"/>
      <c r="R2" s="10"/>
      <c r="S2" s="10"/>
      <c r="T2" s="10"/>
      <c r="U2" s="10"/>
      <c r="V2" s="10"/>
      <c r="AB2" s="193" t="s">
        <v>2</v>
      </c>
      <c r="AC2" s="193"/>
      <c r="AD2" s="193"/>
      <c r="AE2" s="193"/>
      <c r="AF2" s="193"/>
      <c r="AG2" s="193"/>
      <c r="AH2" s="193"/>
      <c r="AI2" s="193"/>
      <c r="AJ2" s="193"/>
      <c r="AK2" s="193"/>
      <c r="AL2" s="193"/>
      <c r="AM2" s="193"/>
      <c r="AN2" s="193"/>
      <c r="AP2" s="193" t="s">
        <v>3</v>
      </c>
      <c r="AQ2" s="193"/>
      <c r="AR2" s="193"/>
      <c r="AS2" s="193"/>
      <c r="AT2" s="193"/>
      <c r="AU2" s="193"/>
      <c r="AV2" s="193"/>
      <c r="AW2" s="193"/>
      <c r="AX2" s="193"/>
      <c r="AY2" s="193"/>
      <c r="AZ2" s="193"/>
      <c r="BA2" s="193"/>
      <c r="BB2" s="193"/>
      <c r="BC2" s="7"/>
    </row>
    <row r="3" spans="2:55" ht="15.75" thickBot="1" x14ac:dyDescent="0.25">
      <c r="B3" s="194" t="s">
        <v>4</v>
      </c>
      <c r="C3" s="195"/>
      <c r="D3" s="12" t="s">
        <v>5</v>
      </c>
      <c r="E3" s="13" t="s">
        <v>6</v>
      </c>
      <c r="F3" s="14" t="s">
        <v>7</v>
      </c>
      <c r="G3" s="15" t="s">
        <v>8</v>
      </c>
      <c r="H3" s="15" t="s">
        <v>9</v>
      </c>
      <c r="I3" s="15" t="s">
        <v>10</v>
      </c>
      <c r="J3" s="15" t="s">
        <v>11</v>
      </c>
      <c r="K3" s="15" t="s">
        <v>12</v>
      </c>
      <c r="L3" s="15" t="s">
        <v>13</v>
      </c>
      <c r="M3" s="15" t="s">
        <v>14</v>
      </c>
      <c r="N3" s="16" t="s">
        <v>15</v>
      </c>
      <c r="O3" s="17" t="s">
        <v>16</v>
      </c>
      <c r="P3" s="15" t="s">
        <v>17</v>
      </c>
      <c r="Q3" s="15" t="s">
        <v>18</v>
      </c>
      <c r="R3" s="15" t="s">
        <v>19</v>
      </c>
      <c r="S3" s="18" t="s">
        <v>20</v>
      </c>
      <c r="T3" s="11"/>
      <c r="U3" s="19" t="s">
        <v>21</v>
      </c>
      <c r="V3" s="20" t="s">
        <v>22</v>
      </c>
      <c r="X3" s="19" t="s">
        <v>23</v>
      </c>
      <c r="Y3" s="20" t="s">
        <v>24</v>
      </c>
      <c r="AB3" s="21" t="s">
        <v>25</v>
      </c>
      <c r="AC3" s="22"/>
      <c r="AD3" s="22"/>
      <c r="AE3" s="22"/>
      <c r="AF3" s="22"/>
      <c r="AG3" s="22"/>
      <c r="AH3" s="22"/>
      <c r="AI3" s="22"/>
      <c r="AJ3" s="22"/>
      <c r="AK3" s="22"/>
      <c r="AL3" s="22"/>
      <c r="AM3" s="22"/>
      <c r="AN3" s="22"/>
      <c r="AP3" s="21"/>
      <c r="AQ3" s="22"/>
      <c r="AR3" s="22"/>
      <c r="AS3" s="22"/>
      <c r="AT3" s="22"/>
      <c r="AU3" s="22"/>
      <c r="AV3" s="22"/>
      <c r="AW3" s="22"/>
      <c r="AX3" s="22"/>
      <c r="AY3" s="22"/>
      <c r="AZ3" s="22"/>
      <c r="BA3" s="22"/>
      <c r="BB3" s="22"/>
      <c r="BC3" s="7"/>
    </row>
    <row r="4" spans="2:55" ht="14.25" customHeight="1" thickBot="1" x14ac:dyDescent="0.25">
      <c r="B4" s="23"/>
      <c r="C4" s="23"/>
      <c r="D4" s="23"/>
      <c r="E4" s="23"/>
      <c r="F4" s="10"/>
      <c r="G4" s="23"/>
      <c r="H4" s="23"/>
      <c r="I4" s="23"/>
      <c r="J4" s="23"/>
      <c r="K4" s="23"/>
      <c r="L4" s="23"/>
      <c r="M4" s="23"/>
      <c r="N4" s="23"/>
      <c r="O4" s="23"/>
      <c r="P4" s="23"/>
      <c r="Q4" s="23"/>
      <c r="R4" s="23"/>
      <c r="S4" s="23"/>
      <c r="T4" s="23"/>
      <c r="U4" s="24"/>
      <c r="V4" s="24"/>
      <c r="X4" s="25"/>
      <c r="Y4" s="26"/>
      <c r="AB4" s="27"/>
      <c r="AC4" s="27"/>
      <c r="AD4" s="27"/>
      <c r="AE4" s="27"/>
      <c r="AF4" s="27"/>
      <c r="AG4" s="27"/>
      <c r="AH4" s="27"/>
      <c r="AI4" s="27"/>
      <c r="AJ4" s="27"/>
      <c r="AK4" s="27"/>
      <c r="AL4" s="27"/>
      <c r="AM4" s="27"/>
      <c r="AN4" s="27"/>
      <c r="AP4" s="27"/>
      <c r="AQ4" s="27"/>
      <c r="AR4" s="27"/>
      <c r="AS4" s="27"/>
      <c r="AT4" s="27"/>
      <c r="AU4" s="27"/>
      <c r="AV4" s="27"/>
      <c r="AW4" s="27"/>
      <c r="AX4" s="27"/>
      <c r="AY4" s="27"/>
      <c r="AZ4" s="27"/>
      <c r="BA4" s="27"/>
      <c r="BB4" s="27"/>
      <c r="BC4" s="7"/>
    </row>
    <row r="5" spans="2:55" ht="15" customHeight="1" x14ac:dyDescent="0.2">
      <c r="B5" s="28">
        <v>1</v>
      </c>
      <c r="C5" s="29" t="s">
        <v>26</v>
      </c>
      <c r="D5" s="30" t="s">
        <v>27</v>
      </c>
      <c r="E5" s="31" t="s">
        <v>28</v>
      </c>
      <c r="F5" s="32">
        <v>1</v>
      </c>
      <c r="G5" s="33">
        <v>74.87</v>
      </c>
      <c r="H5" s="175">
        <v>70.055999999999997</v>
      </c>
      <c r="I5" s="175">
        <v>70.799545539434334</v>
      </c>
      <c r="J5" s="175">
        <v>71.145445702489326</v>
      </c>
      <c r="K5" s="175">
        <v>71.784835520399483</v>
      </c>
      <c r="L5" s="175">
        <v>72.259667696774102</v>
      </c>
      <c r="M5" s="175">
        <v>73.118249852952289</v>
      </c>
      <c r="N5" s="175">
        <v>74.478160773558315</v>
      </c>
      <c r="O5" s="175">
        <v>75.515749035490217</v>
      </c>
      <c r="P5" s="175">
        <v>75.817812031632187</v>
      </c>
      <c r="Q5" s="175">
        <v>76.121083279758707</v>
      </c>
      <c r="R5" s="175">
        <v>76.425567612877728</v>
      </c>
      <c r="S5" s="175">
        <v>76.731269883329247</v>
      </c>
      <c r="T5" s="10"/>
      <c r="U5" s="34"/>
      <c r="V5" s="35" t="s">
        <v>29</v>
      </c>
      <c r="X5" s="36">
        <f xml:space="preserve"> IF( SUM( AB5:AN5 ) = 0, 0, $AB$3 )</f>
        <v>0</v>
      </c>
      <c r="Y5" s="36">
        <f xml:space="preserve"> IF( SUM( AP5:BB5 ) = 0, 0, V5)</f>
        <v>0</v>
      </c>
      <c r="AB5" s="37">
        <f>IF('[1]Validation flags'!$H$3=1,0, IF( ISNUMBER(G5), 0, 1 ))</f>
        <v>0</v>
      </c>
      <c r="AC5" s="37">
        <f>IF('[1]Validation flags'!$H$3=1,0, IF( ISNUMBER(H5), 0, 1 ))</f>
        <v>0</v>
      </c>
      <c r="AD5" s="37">
        <f>IF('[1]Validation flags'!$H$3=1,0, IF( ISNUMBER(I5), 0, 1 ))</f>
        <v>0</v>
      </c>
      <c r="AE5" s="37">
        <f>IF('[1]Validation flags'!$H$3=1,0, IF( ISNUMBER(J5), 0, 1 ))</f>
        <v>0</v>
      </c>
      <c r="AF5" s="37">
        <f>IF('[1]Validation flags'!$H$3=1,0, IF( ISNUMBER(K5), 0, 1 ))</f>
        <v>0</v>
      </c>
      <c r="AG5" s="37">
        <f>IF('[1]Validation flags'!$H$3=1,0, IF( ISNUMBER(L5), 0, 1 ))</f>
        <v>0</v>
      </c>
      <c r="AH5" s="37">
        <f>IF('[1]Validation flags'!$H$3=1,0, IF( ISNUMBER(M5), 0, 1 ))</f>
        <v>0</v>
      </c>
      <c r="AI5" s="37">
        <f>IF('[1]Validation flags'!$H$3=1,0, IF( ISNUMBER(N5), 0, 1 ))</f>
        <v>0</v>
      </c>
      <c r="AJ5" s="37">
        <f>IF('[1]Validation flags'!$H$3=1,0, IF( ISNUMBER(O5), 0, 1 ))</f>
        <v>0</v>
      </c>
      <c r="AK5" s="37">
        <f>IF('[1]Validation flags'!$H$3=1,0, IF( ISNUMBER(P5), 0, 1 ))</f>
        <v>0</v>
      </c>
      <c r="AL5" s="37">
        <f>IF('[1]Validation flags'!$H$3=1,0, IF( ISNUMBER(Q5), 0, 1 ))</f>
        <v>0</v>
      </c>
      <c r="AM5" s="37">
        <f>IF('[1]Validation flags'!$H$3=1,0, IF( ISNUMBER(R5), 0, 1 ))</f>
        <v>0</v>
      </c>
      <c r="AN5" s="37">
        <f>IF('[1]Validation flags'!$H$3=1,0, IF( ISNUMBER(S5), 0, 1 ))</f>
        <v>0</v>
      </c>
      <c r="AP5" s="37">
        <f t="shared" ref="AP5:BB6" si="0">IF(G5&gt;=1000,1,0)</f>
        <v>0</v>
      </c>
      <c r="AQ5" s="37">
        <f t="shared" si="0"/>
        <v>0</v>
      </c>
      <c r="AR5" s="37">
        <f t="shared" si="0"/>
        <v>0</v>
      </c>
      <c r="AS5" s="37">
        <f t="shared" si="0"/>
        <v>0</v>
      </c>
      <c r="AT5" s="37">
        <f t="shared" si="0"/>
        <v>0</v>
      </c>
      <c r="AU5" s="37">
        <f t="shared" si="0"/>
        <v>0</v>
      </c>
      <c r="AV5" s="37">
        <f t="shared" si="0"/>
        <v>0</v>
      </c>
      <c r="AW5" s="37">
        <f t="shared" si="0"/>
        <v>0</v>
      </c>
      <c r="AX5" s="37">
        <f t="shared" si="0"/>
        <v>0</v>
      </c>
      <c r="AY5" s="37">
        <f t="shared" si="0"/>
        <v>0</v>
      </c>
      <c r="AZ5" s="37">
        <f t="shared" si="0"/>
        <v>0</v>
      </c>
      <c r="BA5" s="37">
        <f t="shared" si="0"/>
        <v>0</v>
      </c>
      <c r="BB5" s="37">
        <f t="shared" si="0"/>
        <v>0</v>
      </c>
      <c r="BC5" s="7"/>
    </row>
    <row r="6" spans="2:55" ht="15" customHeight="1" x14ac:dyDescent="0.2">
      <c r="B6" s="38">
        <v>2</v>
      </c>
      <c r="C6" s="39" t="s">
        <v>30</v>
      </c>
      <c r="D6" s="40" t="s">
        <v>31</v>
      </c>
      <c r="E6" s="41" t="s">
        <v>28</v>
      </c>
      <c r="F6" s="42">
        <v>1</v>
      </c>
      <c r="G6" s="43">
        <v>0</v>
      </c>
      <c r="H6" s="43">
        <v>0</v>
      </c>
      <c r="I6" s="43">
        <v>0</v>
      </c>
      <c r="J6" s="43">
        <v>0</v>
      </c>
      <c r="K6" s="43">
        <v>0</v>
      </c>
      <c r="L6" s="43">
        <v>0</v>
      </c>
      <c r="M6" s="43">
        <v>0</v>
      </c>
      <c r="N6" s="43">
        <v>0</v>
      </c>
      <c r="O6" s="43">
        <v>0</v>
      </c>
      <c r="P6" s="43">
        <v>0</v>
      </c>
      <c r="Q6" s="43">
        <v>0</v>
      </c>
      <c r="R6" s="43">
        <v>0</v>
      </c>
      <c r="S6" s="43">
        <v>0</v>
      </c>
      <c r="T6" s="10"/>
      <c r="U6" s="44"/>
      <c r="V6" s="45" t="s">
        <v>29</v>
      </c>
      <c r="X6" s="36">
        <f xml:space="preserve"> IF( SUM( AB6:AN6 ) = 0, 0, $AB$3 )</f>
        <v>0</v>
      </c>
      <c r="Y6" s="36">
        <f xml:space="preserve"> IF( SUM( AP6:BB6 ) = 0, 0, V6)</f>
        <v>0</v>
      </c>
      <c r="AB6" s="37">
        <f>IF('[1]Validation flags'!$H$3=1,0, IF( ISNUMBER(G6), 0, 1 ))</f>
        <v>0</v>
      </c>
      <c r="AC6" s="37">
        <f>IF('[1]Validation flags'!$H$3=1,0, IF( ISNUMBER(H6), 0, 1 ))</f>
        <v>0</v>
      </c>
      <c r="AD6" s="37">
        <f>IF('[1]Validation flags'!$H$3=1,0, IF( ISNUMBER(I6), 0, 1 ))</f>
        <v>0</v>
      </c>
      <c r="AE6" s="37">
        <f>IF('[1]Validation flags'!$H$3=1,0, IF( ISNUMBER(J6), 0, 1 ))</f>
        <v>0</v>
      </c>
      <c r="AF6" s="37">
        <f>IF('[1]Validation flags'!$H$3=1,0, IF( ISNUMBER(K6), 0, 1 ))</f>
        <v>0</v>
      </c>
      <c r="AG6" s="37">
        <f>IF('[1]Validation flags'!$H$3=1,0, IF( ISNUMBER(L6), 0, 1 ))</f>
        <v>0</v>
      </c>
      <c r="AH6" s="37">
        <f>IF('[1]Validation flags'!$H$3=1,0, IF( ISNUMBER(M6), 0, 1 ))</f>
        <v>0</v>
      </c>
      <c r="AI6" s="37">
        <f>IF('[1]Validation flags'!$H$3=1,0, IF( ISNUMBER(N6), 0, 1 ))</f>
        <v>0</v>
      </c>
      <c r="AJ6" s="37">
        <f>IF('[1]Validation flags'!$H$3=1,0, IF( ISNUMBER(O6), 0, 1 ))</f>
        <v>0</v>
      </c>
      <c r="AK6" s="37">
        <f>IF('[1]Validation flags'!$H$3=1,0, IF( ISNUMBER(P6), 0, 1 ))</f>
        <v>0</v>
      </c>
      <c r="AL6" s="37">
        <f>IF('[1]Validation flags'!$H$3=1,0, IF( ISNUMBER(Q6), 0, 1 ))</f>
        <v>0</v>
      </c>
      <c r="AM6" s="37">
        <f>IF('[1]Validation flags'!$H$3=1,0, IF( ISNUMBER(R6), 0, 1 ))</f>
        <v>0</v>
      </c>
      <c r="AN6" s="37">
        <f>IF('[1]Validation flags'!$H$3=1,0, IF( ISNUMBER(S6), 0, 1 ))</f>
        <v>0</v>
      </c>
      <c r="AP6" s="37">
        <f t="shared" si="0"/>
        <v>0</v>
      </c>
      <c r="AQ6" s="37">
        <f t="shared" si="0"/>
        <v>0</v>
      </c>
      <c r="AR6" s="37">
        <f t="shared" si="0"/>
        <v>0</v>
      </c>
      <c r="AS6" s="37">
        <f t="shared" si="0"/>
        <v>0</v>
      </c>
      <c r="AT6" s="37">
        <f t="shared" si="0"/>
        <v>0</v>
      </c>
      <c r="AU6" s="37">
        <f t="shared" si="0"/>
        <v>0</v>
      </c>
      <c r="AV6" s="37">
        <f t="shared" si="0"/>
        <v>0</v>
      </c>
      <c r="AW6" s="37">
        <f t="shared" si="0"/>
        <v>0</v>
      </c>
      <c r="AX6" s="37">
        <f t="shared" si="0"/>
        <v>0</v>
      </c>
      <c r="AY6" s="37">
        <f t="shared" si="0"/>
        <v>0</v>
      </c>
      <c r="AZ6" s="37">
        <f t="shared" si="0"/>
        <v>0</v>
      </c>
      <c r="BA6" s="37">
        <f t="shared" si="0"/>
        <v>0</v>
      </c>
      <c r="BB6" s="37">
        <f t="shared" si="0"/>
        <v>0</v>
      </c>
      <c r="BC6" s="7"/>
    </row>
    <row r="7" spans="2:55" ht="15" customHeight="1" x14ac:dyDescent="0.2">
      <c r="B7" s="46">
        <v>3</v>
      </c>
      <c r="C7" s="39" t="s">
        <v>32</v>
      </c>
      <c r="D7" s="40" t="s">
        <v>33</v>
      </c>
      <c r="E7" s="41" t="s">
        <v>28</v>
      </c>
      <c r="F7" s="42">
        <v>1</v>
      </c>
      <c r="G7" s="47">
        <f>SUM(G5:G6)</f>
        <v>74.87</v>
      </c>
      <c r="H7" s="47">
        <f t="shared" ref="H7:S7" si="1">SUM(H5:H6)</f>
        <v>70.055999999999997</v>
      </c>
      <c r="I7" s="47">
        <f t="shared" si="1"/>
        <v>70.799545539434334</v>
      </c>
      <c r="J7" s="47">
        <f t="shared" si="1"/>
        <v>71.145445702489326</v>
      </c>
      <c r="K7" s="47">
        <f t="shared" si="1"/>
        <v>71.784835520399483</v>
      </c>
      <c r="L7" s="47">
        <f t="shared" si="1"/>
        <v>72.259667696774102</v>
      </c>
      <c r="M7" s="47">
        <f t="shared" si="1"/>
        <v>73.118249852952289</v>
      </c>
      <c r="N7" s="48">
        <f t="shared" si="1"/>
        <v>74.478160773558315</v>
      </c>
      <c r="O7" s="48">
        <f t="shared" si="1"/>
        <v>75.515749035490217</v>
      </c>
      <c r="P7" s="47">
        <f t="shared" si="1"/>
        <v>75.817812031632187</v>
      </c>
      <c r="Q7" s="47">
        <f t="shared" si="1"/>
        <v>76.121083279758707</v>
      </c>
      <c r="R7" s="47">
        <f t="shared" si="1"/>
        <v>76.425567612877728</v>
      </c>
      <c r="S7" s="49">
        <f t="shared" si="1"/>
        <v>76.731269883329247</v>
      </c>
      <c r="T7" s="10"/>
      <c r="U7" s="44" t="s">
        <v>34</v>
      </c>
      <c r="V7" s="50"/>
      <c r="X7" s="36"/>
      <c r="Y7" s="26"/>
      <c r="AB7" s="8"/>
      <c r="AC7" s="8"/>
      <c r="AD7" s="8"/>
      <c r="AE7" s="8"/>
      <c r="AF7" s="8"/>
      <c r="AG7" s="8"/>
      <c r="AH7" s="8"/>
      <c r="AI7" s="8"/>
      <c r="AJ7" s="8"/>
      <c r="AK7" s="8"/>
      <c r="AL7" s="8"/>
      <c r="AM7" s="8"/>
      <c r="AN7" s="8"/>
      <c r="AP7" s="51"/>
      <c r="AQ7" s="51"/>
      <c r="AR7" s="51"/>
      <c r="AS7" s="51"/>
      <c r="AT7" s="51"/>
      <c r="AU7" s="51"/>
      <c r="AV7" s="51"/>
      <c r="AW7" s="51"/>
      <c r="AX7" s="51"/>
      <c r="AY7" s="51"/>
      <c r="AZ7" s="51"/>
      <c r="BA7" s="51"/>
      <c r="BB7" s="51"/>
      <c r="BC7" s="7"/>
    </row>
    <row r="8" spans="2:55" ht="15" customHeight="1" thickBot="1" x14ac:dyDescent="0.25">
      <c r="B8" s="52">
        <v>4</v>
      </c>
      <c r="C8" s="53" t="s">
        <v>35</v>
      </c>
      <c r="D8" s="54" t="s">
        <v>36</v>
      </c>
      <c r="E8" s="55" t="s">
        <v>28</v>
      </c>
      <c r="F8" s="56">
        <v>1</v>
      </c>
      <c r="G8" s="57">
        <v>2.6772792522854449</v>
      </c>
      <c r="H8" s="176">
        <v>3.3178862738461397</v>
      </c>
      <c r="I8" s="176">
        <v>2.8319818215773735</v>
      </c>
      <c r="J8" s="176">
        <v>2.8458178280995732</v>
      </c>
      <c r="K8" s="176">
        <v>2.8713934208159793</v>
      </c>
      <c r="L8" s="176">
        <v>2.890386707870964</v>
      </c>
      <c r="M8" s="176">
        <v>2.9247299941180915</v>
      </c>
      <c r="N8" s="176">
        <v>2.9791264309423329</v>
      </c>
      <c r="O8" s="176">
        <v>3.0206299614196088</v>
      </c>
      <c r="P8" s="176">
        <v>3.0327124812652877</v>
      </c>
      <c r="Q8" s="176">
        <v>3.0448433311903482</v>
      </c>
      <c r="R8" s="176">
        <v>3.0570227045151093</v>
      </c>
      <c r="S8" s="177">
        <v>3.0692507953331698</v>
      </c>
      <c r="T8" s="10"/>
      <c r="U8" s="58"/>
      <c r="V8" s="59" t="s">
        <v>37</v>
      </c>
      <c r="X8" s="36">
        <f xml:space="preserve"> IF( SUM( AB8:AN8 ) = 0, 0, $AB$3 )</f>
        <v>0</v>
      </c>
      <c r="Y8" s="36">
        <f xml:space="preserve"> IF( SUM( AP8:BB8 ) = 0, 0, V8)</f>
        <v>0</v>
      </c>
      <c r="AB8" s="37">
        <f>IF('[1]Validation flags'!$H$3=1,0, IF( ISNUMBER(G8), 0, 1 ))</f>
        <v>0</v>
      </c>
      <c r="AC8" s="37">
        <f>IF('[1]Validation flags'!$H$3=1,0, IF( ISNUMBER(H8), 0, 1 ))</f>
        <v>0</v>
      </c>
      <c r="AD8" s="37">
        <f>IF('[1]Validation flags'!$H$3=1,0, IF( ISNUMBER(I8), 0, 1 ))</f>
        <v>0</v>
      </c>
      <c r="AE8" s="37">
        <f>IF('[1]Validation flags'!$H$3=1,0, IF( ISNUMBER(J8), 0, 1 ))</f>
        <v>0</v>
      </c>
      <c r="AF8" s="37">
        <f>IF('[1]Validation flags'!$H$3=1,0, IF( ISNUMBER(K8), 0, 1 ))</f>
        <v>0</v>
      </c>
      <c r="AG8" s="37">
        <f>IF('[1]Validation flags'!$H$3=1,0, IF( ISNUMBER(L8), 0, 1 ))</f>
        <v>0</v>
      </c>
      <c r="AH8" s="37">
        <f>IF('[1]Validation flags'!$H$3=1,0, IF( ISNUMBER(M8), 0, 1 ))</f>
        <v>0</v>
      </c>
      <c r="AI8" s="37">
        <f>IF('[1]Validation flags'!$H$3=1,0, IF( ISNUMBER(N8), 0, 1 ))</f>
        <v>0</v>
      </c>
      <c r="AJ8" s="37">
        <f>IF('[1]Validation flags'!$H$3=1,0, IF( ISNUMBER(O8), 0, 1 ))</f>
        <v>0</v>
      </c>
      <c r="AK8" s="37">
        <f>IF('[1]Validation flags'!$H$3=1,0, IF( ISNUMBER(P8), 0, 1 ))</f>
        <v>0</v>
      </c>
      <c r="AL8" s="37">
        <f>IF('[1]Validation flags'!$H$3=1,0, IF( ISNUMBER(Q8), 0, 1 ))</f>
        <v>0</v>
      </c>
      <c r="AM8" s="37">
        <f>IF('[1]Validation flags'!$H$3=1,0, IF( ISNUMBER(R8), 0, 1 ))</f>
        <v>0</v>
      </c>
      <c r="AN8" s="37">
        <f>IF('[1]Validation flags'!$H$3=1,0, IF( ISNUMBER(S8), 0, 1 ))</f>
        <v>0</v>
      </c>
      <c r="AP8" s="37">
        <f>IF(AB8=1,0,IF(AND(G8&gt;0,G8&lt;G7),0,1))</f>
        <v>0</v>
      </c>
      <c r="AQ8" s="37">
        <f t="shared" ref="AQ8:BA8" si="2">IF(AC8=1,0,IF(AND(H8&gt;0,H8&lt;H7),0,1))</f>
        <v>0</v>
      </c>
      <c r="AR8" s="37">
        <f t="shared" si="2"/>
        <v>0</v>
      </c>
      <c r="AS8" s="37">
        <f t="shared" si="2"/>
        <v>0</v>
      </c>
      <c r="AT8" s="37">
        <f t="shared" si="2"/>
        <v>0</v>
      </c>
      <c r="AU8" s="37">
        <f t="shared" si="2"/>
        <v>0</v>
      </c>
      <c r="AV8" s="37">
        <f t="shared" si="2"/>
        <v>0</v>
      </c>
      <c r="AW8" s="37">
        <f t="shared" si="2"/>
        <v>0</v>
      </c>
      <c r="AX8" s="37">
        <f t="shared" si="2"/>
        <v>0</v>
      </c>
      <c r="AY8" s="37">
        <f t="shared" si="2"/>
        <v>0</v>
      </c>
      <c r="AZ8" s="37">
        <f t="shared" si="2"/>
        <v>0</v>
      </c>
      <c r="BA8" s="37">
        <f t="shared" si="2"/>
        <v>0</v>
      </c>
      <c r="BB8" s="37">
        <f>IF(AN8=1,0,IF(AND(S8&gt;0,S8&lt;S7),0,1))</f>
        <v>0</v>
      </c>
      <c r="BC8" s="7"/>
    </row>
    <row r="9" spans="2:55" ht="15" customHeight="1" thickBot="1" x14ac:dyDescent="0.25">
      <c r="B9" s="60"/>
      <c r="C9" s="61"/>
      <c r="D9" s="61"/>
      <c r="E9" s="60"/>
      <c r="F9" s="10"/>
      <c r="G9" s="62"/>
      <c r="H9" s="62"/>
      <c r="I9" s="62"/>
      <c r="J9" s="62"/>
      <c r="K9" s="62"/>
      <c r="L9" s="62"/>
      <c r="M9" s="62"/>
      <c r="N9" s="62"/>
      <c r="O9" s="63"/>
      <c r="P9" s="63"/>
      <c r="Q9" s="63"/>
      <c r="R9" s="63"/>
      <c r="S9" s="63"/>
      <c r="T9" s="61"/>
      <c r="U9" s="64"/>
      <c r="V9" s="64"/>
      <c r="X9" s="36"/>
      <c r="Y9" s="26"/>
      <c r="AB9" s="22"/>
      <c r="AC9" s="22"/>
      <c r="AD9" s="22"/>
      <c r="AE9" s="22"/>
      <c r="AF9" s="22"/>
      <c r="AG9" s="22"/>
      <c r="AH9" s="22"/>
      <c r="AI9" s="22"/>
      <c r="AJ9" s="22"/>
      <c r="AK9" s="22"/>
      <c r="AL9" s="22"/>
      <c r="AM9" s="22"/>
      <c r="AN9" s="22"/>
      <c r="AP9" s="22"/>
      <c r="AQ9" s="22"/>
      <c r="AR9" s="22"/>
      <c r="AS9" s="22"/>
      <c r="AT9" s="22"/>
      <c r="AU9" s="22"/>
      <c r="AV9" s="22"/>
      <c r="AW9" s="22"/>
      <c r="AX9" s="22"/>
      <c r="AY9" s="22"/>
      <c r="AZ9" s="22"/>
      <c r="BA9" s="22"/>
      <c r="BB9" s="22"/>
      <c r="BC9" s="7"/>
    </row>
    <row r="10" spans="2:55" ht="15" customHeight="1" thickBot="1" x14ac:dyDescent="0.25">
      <c r="B10" s="65">
        <v>5</v>
      </c>
      <c r="C10" s="66" t="s">
        <v>38</v>
      </c>
      <c r="D10" s="67" t="s">
        <v>39</v>
      </c>
      <c r="E10" s="68" t="s">
        <v>40</v>
      </c>
      <c r="F10" s="69">
        <v>1</v>
      </c>
      <c r="G10" s="70">
        <v>0.48812310438202566</v>
      </c>
      <c r="H10" s="178">
        <v>0.51700569633651661</v>
      </c>
      <c r="I10" s="178">
        <v>0.51971010524773986</v>
      </c>
      <c r="J10" s="178">
        <v>0.5192520737775651</v>
      </c>
      <c r="K10" s="178">
        <v>0.51791664077715605</v>
      </c>
      <c r="L10" s="178">
        <v>0.51666515136591507</v>
      </c>
      <c r="M10" s="178">
        <v>0.51264066675802511</v>
      </c>
      <c r="N10" s="179">
        <v>0.50529338425319081</v>
      </c>
      <c r="O10" s="71"/>
      <c r="P10" s="72"/>
      <c r="Q10" s="72"/>
      <c r="R10" s="72"/>
      <c r="S10" s="72"/>
      <c r="T10" s="23"/>
      <c r="U10" s="73"/>
      <c r="V10" s="74"/>
      <c r="X10" s="36">
        <f xml:space="preserve"> IF( SUM( AB10:AN10 ) = 0, 0, $AB$3 )</f>
        <v>0</v>
      </c>
      <c r="Y10" s="26"/>
      <c r="AB10" s="37">
        <f>IF('[1]Validation flags'!$H$3=1,0, IF( ISNUMBER(G10), 0, 1 ))</f>
        <v>0</v>
      </c>
      <c r="AC10" s="37">
        <f>IF('[1]Validation flags'!$H$3=1,0, IF( ISNUMBER(H10), 0, 1 ))</f>
        <v>0</v>
      </c>
      <c r="AD10" s="37">
        <f>IF('[1]Validation flags'!$H$3=1,0, IF( ISNUMBER(I10), 0, 1 ))</f>
        <v>0</v>
      </c>
      <c r="AE10" s="37">
        <f>IF('[1]Validation flags'!$H$3=1,0, IF( ISNUMBER(J10), 0, 1 ))</f>
        <v>0</v>
      </c>
      <c r="AF10" s="37">
        <f>IF('[1]Validation flags'!$H$3=1,0, IF( ISNUMBER(K10), 0, 1 ))</f>
        <v>0</v>
      </c>
      <c r="AG10" s="37">
        <f>IF('[1]Validation flags'!$H$3=1,0, IF( ISNUMBER(L10), 0, 1 ))</f>
        <v>0</v>
      </c>
      <c r="AH10" s="37">
        <f>IF('[1]Validation flags'!$H$3=1,0, IF( ISNUMBER(M10), 0, 1 ))</f>
        <v>0</v>
      </c>
      <c r="AI10" s="37">
        <f>IF('[1]Validation flags'!$H$3=1,0, IF( ISNUMBER(N10), 0, 1 ))</f>
        <v>0</v>
      </c>
      <c r="AJ10" s="22"/>
      <c r="AK10" s="22"/>
      <c r="AL10" s="22"/>
      <c r="AM10" s="22"/>
      <c r="AN10" s="22"/>
      <c r="AP10" s="22"/>
      <c r="AQ10" s="22"/>
      <c r="AR10" s="22"/>
      <c r="AS10" s="22"/>
      <c r="AT10" s="22"/>
      <c r="AU10" s="22"/>
      <c r="AV10" s="22"/>
      <c r="AW10" s="22"/>
      <c r="AX10" s="22"/>
      <c r="AY10" s="22"/>
      <c r="AZ10" s="22"/>
      <c r="BA10" s="22"/>
      <c r="BB10" s="22"/>
      <c r="BC10" s="7"/>
    </row>
    <row r="11" spans="2:55" ht="15" customHeight="1" thickBot="1" x14ac:dyDescent="0.25">
      <c r="B11" s="75"/>
      <c r="C11" s="10"/>
      <c r="D11" s="10"/>
      <c r="E11" s="75"/>
      <c r="F11" s="10"/>
      <c r="G11" s="188"/>
      <c r="H11" s="76"/>
      <c r="I11" s="76"/>
      <c r="J11" s="76"/>
      <c r="K11" s="76"/>
      <c r="L11" s="76"/>
      <c r="M11" s="76"/>
      <c r="N11" s="76"/>
      <c r="O11" s="77"/>
      <c r="P11" s="77"/>
      <c r="Q11" s="77"/>
      <c r="R11" s="77"/>
      <c r="S11" s="77"/>
      <c r="T11" s="10"/>
      <c r="U11" s="10"/>
      <c r="V11" s="10"/>
      <c r="X11" s="36"/>
      <c r="Y11" s="26"/>
      <c r="AB11" s="22"/>
      <c r="AC11" s="22"/>
      <c r="AD11" s="22"/>
      <c r="AE11" s="22"/>
      <c r="AF11" s="22"/>
      <c r="AG11" s="22"/>
      <c r="AH11" s="22"/>
      <c r="AI11" s="22"/>
      <c r="AJ11" s="22"/>
      <c r="AK11" s="22"/>
      <c r="AL11" s="22"/>
      <c r="AM11" s="22"/>
      <c r="AN11" s="22"/>
      <c r="AP11" s="22"/>
      <c r="AQ11" s="22"/>
      <c r="AR11" s="22"/>
      <c r="AS11" s="22"/>
      <c r="AT11" s="22"/>
      <c r="AU11" s="22"/>
      <c r="AV11" s="22"/>
      <c r="AW11" s="22"/>
      <c r="AX11" s="22"/>
      <c r="AY11" s="22"/>
      <c r="AZ11" s="22"/>
      <c r="BA11" s="22"/>
      <c r="BB11" s="22"/>
      <c r="BC11" s="7"/>
    </row>
    <row r="12" spans="2:55" ht="15" customHeight="1" x14ac:dyDescent="0.2">
      <c r="B12" s="28">
        <v>6</v>
      </c>
      <c r="C12" s="29" t="s">
        <v>41</v>
      </c>
      <c r="D12" s="30" t="s">
        <v>42</v>
      </c>
      <c r="E12" s="31" t="s">
        <v>28</v>
      </c>
      <c r="F12" s="32">
        <v>1</v>
      </c>
      <c r="G12" s="78">
        <v>54.228610000000003</v>
      </c>
      <c r="H12" s="180">
        <v>52.442999999999998</v>
      </c>
      <c r="I12" s="180">
        <v>52.373516398035875</v>
      </c>
      <c r="J12" s="180">
        <v>46.43160927165961</v>
      </c>
      <c r="K12" s="180">
        <v>46.848893862462916</v>
      </c>
      <c r="L12" s="180">
        <v>47.158783299029722</v>
      </c>
      <c r="M12" s="180">
        <v>47.719119253209982</v>
      </c>
      <c r="N12" s="181">
        <v>48.60663709621975</v>
      </c>
      <c r="O12" s="79"/>
      <c r="P12" s="79"/>
      <c r="Q12" s="79"/>
      <c r="R12" s="79"/>
      <c r="S12" s="79"/>
      <c r="T12" s="10"/>
      <c r="U12" s="34"/>
      <c r="V12" s="35" t="s">
        <v>29</v>
      </c>
      <c r="X12" s="36">
        <f xml:space="preserve"> IF( SUM( AB12:AN12 ) = 0, 0, $AB$3 )</f>
        <v>0</v>
      </c>
      <c r="Y12" s="36">
        <f xml:space="preserve"> IF( SUM( AP12:BB12 ) = 0, 0, V12)</f>
        <v>0</v>
      </c>
      <c r="AB12" s="37">
        <f>IF('[1]Validation flags'!$H$3=1,0, IF( ISNUMBER(G12), 0, 1 ))</f>
        <v>0</v>
      </c>
      <c r="AC12" s="37">
        <f>IF('[1]Validation flags'!$H$3=1,0, IF( ISNUMBER(H12), 0, 1 ))</f>
        <v>0</v>
      </c>
      <c r="AD12" s="37">
        <f>IF('[1]Validation flags'!$H$3=1,0, IF( ISNUMBER(I12), 0, 1 ))</f>
        <v>0</v>
      </c>
      <c r="AE12" s="37">
        <f>IF('[1]Validation flags'!$H$3=1,0, IF( ISNUMBER(J12), 0, 1 ))</f>
        <v>0</v>
      </c>
      <c r="AF12" s="37">
        <f>IF('[1]Validation flags'!$H$3=1,0, IF( ISNUMBER(K12), 0, 1 ))</f>
        <v>0</v>
      </c>
      <c r="AG12" s="37">
        <f>IF('[1]Validation flags'!$H$3=1,0, IF( ISNUMBER(L12), 0, 1 ))</f>
        <v>0</v>
      </c>
      <c r="AH12" s="37">
        <f>IF('[1]Validation flags'!$H$3=1,0, IF( ISNUMBER(M12), 0, 1 ))</f>
        <v>0</v>
      </c>
      <c r="AI12" s="37">
        <f>IF('[1]Validation flags'!$H$3=1,0, IF( ISNUMBER(N12), 0, 1 ))</f>
        <v>0</v>
      </c>
      <c r="AJ12" s="22"/>
      <c r="AK12" s="22"/>
      <c r="AL12" s="22"/>
      <c r="AM12" s="22"/>
      <c r="AN12" s="22"/>
      <c r="AP12" s="37">
        <f t="shared" ref="AP12:AW13" si="3">IF(G12&gt;=1000,1,0)</f>
        <v>0</v>
      </c>
      <c r="AQ12" s="37">
        <f t="shared" si="3"/>
        <v>0</v>
      </c>
      <c r="AR12" s="37">
        <f t="shared" si="3"/>
        <v>0</v>
      </c>
      <c r="AS12" s="37">
        <f t="shared" si="3"/>
        <v>0</v>
      </c>
      <c r="AT12" s="37">
        <f t="shared" si="3"/>
        <v>0</v>
      </c>
      <c r="AU12" s="37">
        <f t="shared" si="3"/>
        <v>0</v>
      </c>
      <c r="AV12" s="37">
        <f t="shared" si="3"/>
        <v>0</v>
      </c>
      <c r="AW12" s="37">
        <f t="shared" si="3"/>
        <v>0</v>
      </c>
      <c r="AX12" s="22"/>
      <c r="AY12" s="22"/>
      <c r="AZ12" s="22"/>
      <c r="BA12" s="22"/>
      <c r="BB12" s="22"/>
      <c r="BC12" s="7"/>
    </row>
    <row r="13" spans="2:55" ht="15" customHeight="1" x14ac:dyDescent="0.2">
      <c r="B13" s="38">
        <v>7</v>
      </c>
      <c r="C13" s="39" t="s">
        <v>43</v>
      </c>
      <c r="D13" s="40" t="s">
        <v>44</v>
      </c>
      <c r="E13" s="41" t="s">
        <v>28</v>
      </c>
      <c r="F13" s="42">
        <v>1</v>
      </c>
      <c r="G13" s="80">
        <v>0</v>
      </c>
      <c r="H13" s="81">
        <v>0</v>
      </c>
      <c r="I13" s="81">
        <v>0</v>
      </c>
      <c r="J13" s="81">
        <v>0</v>
      </c>
      <c r="K13" s="81">
        <v>0</v>
      </c>
      <c r="L13" s="81">
        <v>0</v>
      </c>
      <c r="M13" s="81">
        <v>0</v>
      </c>
      <c r="N13" s="82">
        <v>0</v>
      </c>
      <c r="O13" s="79"/>
      <c r="P13" s="79"/>
      <c r="Q13" s="79"/>
      <c r="R13" s="79"/>
      <c r="S13" s="79"/>
      <c r="T13" s="10"/>
      <c r="U13" s="44"/>
      <c r="V13" s="45" t="s">
        <v>29</v>
      </c>
      <c r="X13" s="36">
        <f xml:space="preserve"> IF( SUM( AB13:AN13 ) = 0, 0, $AB$3 )</f>
        <v>0</v>
      </c>
      <c r="Y13" s="36">
        <f xml:space="preserve"> IF( SUM( AP13:BB13 ) = 0, 0, V13)</f>
        <v>0</v>
      </c>
      <c r="AB13" s="37">
        <f>IF('[1]Validation flags'!$H$3=1,0, IF( ISNUMBER(G13), 0, 1 ))</f>
        <v>0</v>
      </c>
      <c r="AC13" s="37">
        <f>IF('[1]Validation flags'!$H$3=1,0, IF( ISNUMBER(H13), 0, 1 ))</f>
        <v>0</v>
      </c>
      <c r="AD13" s="37">
        <f>IF('[1]Validation flags'!$H$3=1,0, IF( ISNUMBER(I13), 0, 1 ))</f>
        <v>0</v>
      </c>
      <c r="AE13" s="37">
        <f>IF('[1]Validation flags'!$H$3=1,0, IF( ISNUMBER(J13), 0, 1 ))</f>
        <v>0</v>
      </c>
      <c r="AF13" s="37">
        <f>IF('[1]Validation flags'!$H$3=1,0, IF( ISNUMBER(K13), 0, 1 ))</f>
        <v>0</v>
      </c>
      <c r="AG13" s="37">
        <f>IF('[1]Validation flags'!$H$3=1,0, IF( ISNUMBER(L13), 0, 1 ))</f>
        <v>0</v>
      </c>
      <c r="AH13" s="37">
        <f>IF('[1]Validation flags'!$H$3=1,0, IF( ISNUMBER(M13), 0, 1 ))</f>
        <v>0</v>
      </c>
      <c r="AI13" s="37">
        <f>IF('[1]Validation flags'!$H$3=1,0, IF( ISNUMBER(N13), 0, 1 ))</f>
        <v>0</v>
      </c>
      <c r="AJ13" s="22"/>
      <c r="AK13" s="22"/>
      <c r="AL13" s="22"/>
      <c r="AM13" s="22"/>
      <c r="AN13" s="22"/>
      <c r="AP13" s="37">
        <f t="shared" si="3"/>
        <v>0</v>
      </c>
      <c r="AQ13" s="37">
        <f t="shared" si="3"/>
        <v>0</v>
      </c>
      <c r="AR13" s="37">
        <f t="shared" si="3"/>
        <v>0</v>
      </c>
      <c r="AS13" s="37">
        <f t="shared" si="3"/>
        <v>0</v>
      </c>
      <c r="AT13" s="37">
        <f t="shared" si="3"/>
        <v>0</v>
      </c>
      <c r="AU13" s="37">
        <f t="shared" si="3"/>
        <v>0</v>
      </c>
      <c r="AV13" s="37">
        <f t="shared" si="3"/>
        <v>0</v>
      </c>
      <c r="AW13" s="37">
        <f t="shared" si="3"/>
        <v>0</v>
      </c>
      <c r="AX13" s="22"/>
      <c r="AY13" s="22"/>
      <c r="AZ13" s="22"/>
      <c r="BA13" s="22"/>
      <c r="BB13" s="22"/>
      <c r="BC13" s="7"/>
    </row>
    <row r="14" spans="2:55" ht="15" customHeight="1" thickBot="1" x14ac:dyDescent="0.25">
      <c r="B14" s="83">
        <v>8</v>
      </c>
      <c r="C14" s="84" t="s">
        <v>45</v>
      </c>
      <c r="D14" s="85" t="s">
        <v>46</v>
      </c>
      <c r="E14" s="86" t="s">
        <v>28</v>
      </c>
      <c r="F14" s="87">
        <v>1</v>
      </c>
      <c r="G14" s="88">
        <f>SUM(G12:G13)</f>
        <v>54.228610000000003</v>
      </c>
      <c r="H14" s="88">
        <f t="shared" ref="H14:N14" si="4">SUM(H12:H13)</f>
        <v>52.442999999999998</v>
      </c>
      <c r="I14" s="88">
        <f t="shared" si="4"/>
        <v>52.373516398035875</v>
      </c>
      <c r="J14" s="88">
        <f t="shared" si="4"/>
        <v>46.43160927165961</v>
      </c>
      <c r="K14" s="88">
        <f t="shared" si="4"/>
        <v>46.848893862462916</v>
      </c>
      <c r="L14" s="88">
        <f t="shared" si="4"/>
        <v>47.158783299029722</v>
      </c>
      <c r="M14" s="88">
        <f t="shared" si="4"/>
        <v>47.719119253209982</v>
      </c>
      <c r="N14" s="89">
        <f t="shared" si="4"/>
        <v>48.60663709621975</v>
      </c>
      <c r="O14" s="90"/>
      <c r="P14" s="91"/>
      <c r="Q14" s="91"/>
      <c r="R14" s="91"/>
      <c r="S14" s="91"/>
      <c r="T14" s="10"/>
      <c r="U14" s="92" t="s">
        <v>47</v>
      </c>
      <c r="V14" s="93"/>
      <c r="X14" s="36"/>
      <c r="Y14" s="26"/>
      <c r="AB14" s="22"/>
      <c r="AC14" s="22"/>
      <c r="AD14" s="22"/>
      <c r="AE14" s="22"/>
      <c r="AF14" s="22"/>
      <c r="AG14" s="22"/>
      <c r="AH14" s="22"/>
      <c r="AI14" s="22"/>
      <c r="AJ14" s="22"/>
      <c r="AK14" s="22"/>
      <c r="AL14" s="22"/>
      <c r="AM14" s="22"/>
      <c r="AN14" s="22"/>
      <c r="AP14" s="22"/>
      <c r="AQ14" s="22"/>
      <c r="AR14" s="22"/>
      <c r="AS14" s="22"/>
      <c r="AT14" s="22"/>
      <c r="AU14" s="22"/>
      <c r="AV14" s="22"/>
      <c r="AW14" s="22"/>
      <c r="AX14" s="22"/>
      <c r="AY14" s="22"/>
      <c r="AZ14" s="22"/>
      <c r="BA14" s="22"/>
      <c r="BB14" s="22"/>
      <c r="BC14" s="7"/>
    </row>
    <row r="15" spans="2:55" ht="15" customHeight="1" thickBot="1" x14ac:dyDescent="0.25">
      <c r="B15" s="94"/>
      <c r="C15" s="10"/>
      <c r="D15" s="10"/>
      <c r="E15" s="10"/>
      <c r="F15" s="10"/>
      <c r="G15" s="76"/>
      <c r="H15" s="76"/>
      <c r="I15" s="76"/>
      <c r="J15" s="76"/>
      <c r="K15" s="76"/>
      <c r="L15" s="76"/>
      <c r="M15" s="76"/>
      <c r="N15" s="76"/>
      <c r="O15" s="77"/>
      <c r="P15" s="77"/>
      <c r="Q15" s="77"/>
      <c r="R15" s="77"/>
      <c r="S15" s="77"/>
      <c r="T15" s="10"/>
      <c r="U15" s="10"/>
      <c r="V15" s="10"/>
      <c r="X15" s="36"/>
      <c r="Y15" s="26"/>
      <c r="AB15" s="22"/>
      <c r="AC15" s="22"/>
      <c r="AD15" s="22"/>
      <c r="AE15" s="22"/>
      <c r="AF15" s="22"/>
      <c r="AG15" s="22"/>
      <c r="AH15" s="22"/>
      <c r="AI15" s="22"/>
      <c r="AJ15" s="22"/>
      <c r="AK15" s="22"/>
      <c r="AL15" s="22"/>
      <c r="AM15" s="22"/>
      <c r="AN15" s="22"/>
      <c r="AP15" s="22"/>
      <c r="AQ15" s="22"/>
      <c r="AR15" s="22"/>
      <c r="AS15" s="22"/>
      <c r="AT15" s="22"/>
      <c r="AU15" s="22"/>
      <c r="AV15" s="22"/>
      <c r="AW15" s="22"/>
      <c r="AX15" s="22"/>
      <c r="AY15" s="22"/>
      <c r="AZ15" s="22"/>
      <c r="BA15" s="22"/>
      <c r="BB15" s="22"/>
      <c r="BC15" s="7"/>
    </row>
    <row r="16" spans="2:55" ht="15" customHeight="1" x14ac:dyDescent="0.2">
      <c r="B16" s="28">
        <v>9</v>
      </c>
      <c r="C16" s="29" t="s">
        <v>48</v>
      </c>
      <c r="D16" s="30" t="s">
        <v>49</v>
      </c>
      <c r="E16" s="31" t="s">
        <v>50</v>
      </c>
      <c r="F16" s="32">
        <v>0</v>
      </c>
      <c r="G16" s="95">
        <v>11.948541161649999</v>
      </c>
      <c r="H16" s="182">
        <v>12.648290524941318</v>
      </c>
      <c r="I16" s="182">
        <v>12.484590693930519</v>
      </c>
      <c r="J16" s="182">
        <v>12.54558574585921</v>
      </c>
      <c r="K16" s="182">
        <v>12.658333929617381</v>
      </c>
      <c r="L16" s="182">
        <v>12.742064486433506</v>
      </c>
      <c r="M16" s="182">
        <v>12.893464424319076</v>
      </c>
      <c r="N16" s="183">
        <v>13.133267252071919</v>
      </c>
      <c r="O16" s="98"/>
      <c r="P16" s="99"/>
      <c r="Q16" s="99"/>
      <c r="R16" s="99"/>
      <c r="S16" s="99"/>
      <c r="T16" s="10"/>
      <c r="U16" s="34"/>
      <c r="V16" s="100"/>
      <c r="X16" s="36">
        <f xml:space="preserve"> IF( SUM( AB16:AN16 ) = 0, 0, $AB$3 )</f>
        <v>0</v>
      </c>
      <c r="Y16" s="26"/>
      <c r="AB16" s="37">
        <f>IF('[1]Validation flags'!$H$3=1,0, IF( ISNUMBER(G16), 0, 1 ))</f>
        <v>0</v>
      </c>
      <c r="AC16" s="37">
        <f>IF('[1]Validation flags'!$H$3=1,0, IF( ISNUMBER(H16), 0, 1 ))</f>
        <v>0</v>
      </c>
      <c r="AD16" s="37">
        <f>IF('[1]Validation flags'!$H$3=1,0, IF( ISNUMBER(I16), 0, 1 ))</f>
        <v>0</v>
      </c>
      <c r="AE16" s="37">
        <f>IF('[1]Validation flags'!$H$3=1,0, IF( ISNUMBER(J16), 0, 1 ))</f>
        <v>0</v>
      </c>
      <c r="AF16" s="37">
        <f>IF('[1]Validation flags'!$H$3=1,0, IF( ISNUMBER(K16), 0, 1 ))</f>
        <v>0</v>
      </c>
      <c r="AG16" s="37">
        <f>IF('[1]Validation flags'!$H$3=1,0, IF( ISNUMBER(L16), 0, 1 ))</f>
        <v>0</v>
      </c>
      <c r="AH16" s="37">
        <f>IF('[1]Validation flags'!$H$3=1,0, IF( ISNUMBER(M16), 0, 1 ))</f>
        <v>0</v>
      </c>
      <c r="AI16" s="37">
        <f>IF('[1]Validation flags'!$H$3=1,0, IF( ISNUMBER(N16), 0, 1 ))</f>
        <v>0</v>
      </c>
      <c r="AJ16" s="22"/>
      <c r="AK16" s="22"/>
      <c r="AL16" s="22"/>
      <c r="AM16" s="22"/>
      <c r="AN16" s="22"/>
      <c r="AP16" s="22"/>
      <c r="AQ16" s="22"/>
      <c r="AR16" s="22"/>
      <c r="AS16" s="22"/>
      <c r="AT16" s="22"/>
      <c r="AU16" s="22"/>
      <c r="AV16" s="22"/>
      <c r="AW16" s="22"/>
      <c r="AX16" s="22"/>
      <c r="AY16" s="22"/>
      <c r="AZ16" s="22"/>
      <c r="BA16" s="22"/>
      <c r="BB16" s="22"/>
      <c r="BC16" s="7"/>
    </row>
    <row r="17" spans="2:55" ht="15" customHeight="1" x14ac:dyDescent="0.2">
      <c r="B17" s="38">
        <v>10</v>
      </c>
      <c r="C17" s="39" t="s">
        <v>51</v>
      </c>
      <c r="D17" s="40" t="s">
        <v>52</v>
      </c>
      <c r="E17" s="41" t="s">
        <v>50</v>
      </c>
      <c r="F17" s="42">
        <v>0</v>
      </c>
      <c r="G17" s="101">
        <v>877.53118705487998</v>
      </c>
      <c r="H17" s="184">
        <v>727.43443000572415</v>
      </c>
      <c r="I17" s="184">
        <v>826.33877389673034</v>
      </c>
      <c r="J17" s="184">
        <v>830.37595682568485</v>
      </c>
      <c r="K17" s="184">
        <v>837.83861204682114</v>
      </c>
      <c r="L17" s="184">
        <v>843.38062838947656</v>
      </c>
      <c r="M17" s="184">
        <v>853.40159280132741</v>
      </c>
      <c r="N17" s="185">
        <v>869.27382918618457</v>
      </c>
      <c r="O17" s="98"/>
      <c r="P17" s="99"/>
      <c r="Q17" s="99"/>
      <c r="R17" s="99"/>
      <c r="S17" s="99"/>
      <c r="T17" s="10"/>
      <c r="U17" s="44"/>
      <c r="V17" s="50"/>
      <c r="X17" s="36">
        <f xml:space="preserve"> IF( SUM( AB17:AN17 ) = 0, 0, $AB$3 )</f>
        <v>0</v>
      </c>
      <c r="Y17" s="26"/>
      <c r="AB17" s="37">
        <f>IF('[1]Validation flags'!$H$3=1,0, IF( ISNUMBER(G17), 0, 1 ))</f>
        <v>0</v>
      </c>
      <c r="AC17" s="37">
        <f>IF('[1]Validation flags'!$H$3=1,0, IF( ISNUMBER(H17), 0, 1 ))</f>
        <v>0</v>
      </c>
      <c r="AD17" s="37">
        <f>IF('[1]Validation flags'!$H$3=1,0, IF( ISNUMBER(I17), 0, 1 ))</f>
        <v>0</v>
      </c>
      <c r="AE17" s="37">
        <f>IF('[1]Validation flags'!$H$3=1,0, IF( ISNUMBER(J17), 0, 1 ))</f>
        <v>0</v>
      </c>
      <c r="AF17" s="37">
        <f>IF('[1]Validation flags'!$H$3=1,0, IF( ISNUMBER(K17), 0, 1 ))</f>
        <v>0</v>
      </c>
      <c r="AG17" s="37">
        <f>IF('[1]Validation flags'!$H$3=1,0, IF( ISNUMBER(L17), 0, 1 ))</f>
        <v>0</v>
      </c>
      <c r="AH17" s="37">
        <f>IF('[1]Validation flags'!$H$3=1,0, IF( ISNUMBER(M17), 0, 1 ))</f>
        <v>0</v>
      </c>
      <c r="AI17" s="37">
        <f>IF('[1]Validation flags'!$H$3=1,0, IF( ISNUMBER(N17), 0, 1 ))</f>
        <v>0</v>
      </c>
      <c r="AJ17" s="22"/>
      <c r="AK17" s="22"/>
      <c r="AL17" s="22"/>
      <c r="AM17" s="22"/>
      <c r="AN17" s="22"/>
      <c r="AP17" s="22"/>
      <c r="AQ17" s="22"/>
      <c r="AR17" s="22"/>
      <c r="AS17" s="22"/>
      <c r="AT17" s="22"/>
      <c r="AU17" s="22"/>
      <c r="AV17" s="22"/>
      <c r="AW17" s="22"/>
      <c r="AX17" s="22"/>
      <c r="AY17" s="22"/>
      <c r="AZ17" s="22"/>
      <c r="BA17" s="22"/>
      <c r="BB17" s="22"/>
      <c r="BC17" s="7"/>
    </row>
    <row r="18" spans="2:55" ht="15" customHeight="1" x14ac:dyDescent="0.2">
      <c r="B18" s="38">
        <v>11</v>
      </c>
      <c r="C18" s="39" t="s">
        <v>53</v>
      </c>
      <c r="D18" s="40" t="s">
        <v>54</v>
      </c>
      <c r="E18" s="41" t="s">
        <v>50</v>
      </c>
      <c r="F18" s="42">
        <v>0</v>
      </c>
      <c r="G18" s="101">
        <v>0</v>
      </c>
      <c r="H18" s="184">
        <v>0</v>
      </c>
      <c r="I18" s="184">
        <v>14.67821492728611</v>
      </c>
      <c r="J18" s="184">
        <v>59.507200542409038</v>
      </c>
      <c r="K18" s="184">
        <v>60.041996519065954</v>
      </c>
      <c r="L18" s="184">
        <v>60.439153824983634</v>
      </c>
      <c r="M18" s="184">
        <v>61.157285815659193</v>
      </c>
      <c r="N18" s="185">
        <v>62.294737286702315</v>
      </c>
      <c r="O18" s="98"/>
      <c r="P18" s="99"/>
      <c r="Q18" s="99"/>
      <c r="R18" s="99"/>
      <c r="S18" s="99"/>
      <c r="T18" s="10"/>
      <c r="U18" s="44"/>
      <c r="V18" s="50"/>
      <c r="X18" s="36">
        <f xml:space="preserve"> IF( SUM( AB18:AN18 ) = 0, 0, $AB$3 )</f>
        <v>0</v>
      </c>
      <c r="Y18" s="26"/>
      <c r="AB18" s="37">
        <f>IF('[1]Validation flags'!$H$3=1,0, IF( ISNUMBER(G18), 0, 1 ))</f>
        <v>0</v>
      </c>
      <c r="AC18" s="37">
        <f>IF('[1]Validation flags'!$H$3=1,0, IF( ISNUMBER(H18), 0, 1 ))</f>
        <v>0</v>
      </c>
      <c r="AD18" s="37">
        <f>IF('[1]Validation flags'!$H$3=1,0, IF( ISNUMBER(I18), 0, 1 ))</f>
        <v>0</v>
      </c>
      <c r="AE18" s="37">
        <f>IF('[1]Validation flags'!$H$3=1,0, IF( ISNUMBER(J18), 0, 1 ))</f>
        <v>0</v>
      </c>
      <c r="AF18" s="37">
        <f>IF('[1]Validation flags'!$H$3=1,0, IF( ISNUMBER(K18), 0, 1 ))</f>
        <v>0</v>
      </c>
      <c r="AG18" s="37">
        <f>IF('[1]Validation flags'!$H$3=1,0, IF( ISNUMBER(L18), 0, 1 ))</f>
        <v>0</v>
      </c>
      <c r="AH18" s="37">
        <f>IF('[1]Validation flags'!$H$3=1,0, IF( ISNUMBER(M18), 0, 1 ))</f>
        <v>0</v>
      </c>
      <c r="AI18" s="37">
        <f>IF('[1]Validation flags'!$H$3=1,0, IF( ISNUMBER(N18), 0, 1 ))</f>
        <v>0</v>
      </c>
      <c r="AJ18" s="22"/>
      <c r="AK18" s="22"/>
      <c r="AL18" s="22"/>
      <c r="AM18" s="22"/>
      <c r="AN18" s="22"/>
      <c r="AP18" s="22"/>
      <c r="AQ18" s="22"/>
      <c r="AR18" s="22"/>
      <c r="AS18" s="22"/>
      <c r="AT18" s="22"/>
      <c r="AU18" s="22"/>
      <c r="AV18" s="22"/>
      <c r="AW18" s="22"/>
      <c r="AX18" s="22"/>
      <c r="AY18" s="22"/>
      <c r="AZ18" s="22"/>
      <c r="BA18" s="22"/>
      <c r="BB18" s="22"/>
      <c r="BC18" s="7"/>
    </row>
    <row r="19" spans="2:55" ht="15" customHeight="1" thickBot="1" x14ac:dyDescent="0.25">
      <c r="B19" s="83">
        <v>12</v>
      </c>
      <c r="C19" s="84" t="s">
        <v>55</v>
      </c>
      <c r="D19" s="85" t="s">
        <v>56</v>
      </c>
      <c r="E19" s="86" t="s">
        <v>50</v>
      </c>
      <c r="F19" s="87">
        <v>0</v>
      </c>
      <c r="G19" s="104">
        <f>SUM(G16:G18)</f>
        <v>889.47972821653002</v>
      </c>
      <c r="H19" s="105">
        <f t="shared" ref="H19:N19" si="5">SUM(H16:H18)</f>
        <v>740.08272053066548</v>
      </c>
      <c r="I19" s="105">
        <f t="shared" si="5"/>
        <v>853.50157951794699</v>
      </c>
      <c r="J19" s="105">
        <f t="shared" si="5"/>
        <v>902.42874311395303</v>
      </c>
      <c r="K19" s="105">
        <f t="shared" si="5"/>
        <v>910.53894249550444</v>
      </c>
      <c r="L19" s="105">
        <f t="shared" si="5"/>
        <v>916.56184670089374</v>
      </c>
      <c r="M19" s="105">
        <f t="shared" si="5"/>
        <v>927.45234304130565</v>
      </c>
      <c r="N19" s="106">
        <f t="shared" si="5"/>
        <v>944.70183372495887</v>
      </c>
      <c r="O19" s="107"/>
      <c r="P19" s="108"/>
      <c r="Q19" s="108"/>
      <c r="R19" s="108"/>
      <c r="S19" s="108"/>
      <c r="T19" s="10"/>
      <c r="U19" s="109" t="s">
        <v>57</v>
      </c>
      <c r="V19" s="93"/>
      <c r="X19" s="36"/>
      <c r="Y19" s="26"/>
      <c r="AB19" s="22"/>
      <c r="AC19" s="22"/>
      <c r="AD19" s="22"/>
      <c r="AE19" s="22"/>
      <c r="AF19" s="22"/>
      <c r="AG19" s="22"/>
      <c r="AH19" s="22"/>
      <c r="AI19" s="22"/>
      <c r="AJ19" s="22"/>
      <c r="AK19" s="22"/>
      <c r="AL19" s="22"/>
      <c r="AM19" s="22"/>
      <c r="AN19" s="22"/>
      <c r="AP19" s="22"/>
      <c r="AQ19" s="22"/>
      <c r="AR19" s="22"/>
      <c r="AS19" s="22"/>
      <c r="AT19" s="22"/>
      <c r="AU19" s="22"/>
      <c r="AV19" s="22"/>
      <c r="AW19" s="22"/>
      <c r="AX19" s="22"/>
      <c r="AY19" s="22"/>
      <c r="AZ19" s="22"/>
      <c r="BA19" s="22"/>
      <c r="BB19" s="22"/>
      <c r="BC19" s="7"/>
    </row>
    <row r="20" spans="2:55" ht="15" customHeight="1" thickBot="1" x14ac:dyDescent="0.25">
      <c r="B20" s="110"/>
      <c r="C20" s="111"/>
      <c r="D20" s="112"/>
      <c r="E20" s="112"/>
      <c r="F20" s="112"/>
      <c r="G20" s="113"/>
      <c r="H20" s="113"/>
      <c r="I20" s="113"/>
      <c r="J20" s="113"/>
      <c r="K20" s="113"/>
      <c r="L20" s="113"/>
      <c r="M20" s="113"/>
      <c r="N20" s="113"/>
      <c r="O20" s="108"/>
      <c r="P20" s="108"/>
      <c r="Q20" s="108"/>
      <c r="R20" s="108"/>
      <c r="S20" s="108"/>
      <c r="T20" s="10"/>
      <c r="U20" s="10"/>
      <c r="V20" s="10"/>
      <c r="X20" s="36"/>
      <c r="Y20" s="26"/>
      <c r="AB20" s="22"/>
      <c r="AC20" s="22"/>
      <c r="AD20" s="22"/>
      <c r="AE20" s="22"/>
      <c r="AF20" s="22"/>
      <c r="AG20" s="22"/>
      <c r="AH20" s="22"/>
      <c r="AI20" s="22"/>
      <c r="AJ20" s="22"/>
      <c r="AK20" s="22"/>
      <c r="AL20" s="22"/>
      <c r="AM20" s="22"/>
      <c r="AN20" s="22"/>
      <c r="AP20" s="22"/>
      <c r="AQ20" s="22"/>
      <c r="AR20" s="22"/>
      <c r="AS20" s="22"/>
      <c r="AT20" s="22"/>
      <c r="AU20" s="22"/>
      <c r="AV20" s="22"/>
      <c r="AW20" s="22"/>
      <c r="AX20" s="22"/>
      <c r="AY20" s="22"/>
      <c r="AZ20" s="22"/>
      <c r="BA20" s="22"/>
      <c r="BB20" s="22"/>
      <c r="BC20" s="7"/>
    </row>
    <row r="21" spans="2:55" ht="15" customHeight="1" thickBot="1" x14ac:dyDescent="0.25">
      <c r="B21" s="65">
        <v>13</v>
      </c>
      <c r="C21" s="66" t="s">
        <v>58</v>
      </c>
      <c r="D21" s="67" t="s">
        <v>59</v>
      </c>
      <c r="E21" s="68" t="s">
        <v>60</v>
      </c>
      <c r="F21" s="69">
        <v>0</v>
      </c>
      <c r="G21" s="114">
        <v>21333034.02695103</v>
      </c>
      <c r="H21" s="186">
        <v>19992212.74722331</v>
      </c>
      <c r="I21" s="186">
        <v>20522917.962917831</v>
      </c>
      <c r="J21" s="186">
        <v>20623185.282653429</v>
      </c>
      <c r="K21" s="186">
        <v>20808527.500309139</v>
      </c>
      <c r="L21" s="186">
        <v>20946168.804750316</v>
      </c>
      <c r="M21" s="186">
        <v>21195049.090935986</v>
      </c>
      <c r="N21" s="187">
        <v>21589251.342487566</v>
      </c>
      <c r="O21" s="71"/>
      <c r="P21" s="72"/>
      <c r="Q21" s="72"/>
      <c r="R21" s="72"/>
      <c r="S21" s="72"/>
      <c r="T21" s="23"/>
      <c r="U21" s="73"/>
      <c r="V21" s="74"/>
      <c r="X21" s="36">
        <f xml:space="preserve"> IF( SUM( AB21:AN21 ) = 0, 0, $AB$3 )</f>
        <v>0</v>
      </c>
      <c r="Y21" s="26"/>
      <c r="AB21" s="37">
        <f>IF('[1]Validation flags'!$H$3=1,0, IF( ISNUMBER(G21), 0, 1 ))</f>
        <v>0</v>
      </c>
      <c r="AC21" s="37">
        <f>IF('[1]Validation flags'!$H$3=1,0, IF( ISNUMBER(H21), 0, 1 ))</f>
        <v>0</v>
      </c>
      <c r="AD21" s="37">
        <f>IF('[1]Validation flags'!$H$3=1,0, IF( ISNUMBER(I21), 0, 1 ))</f>
        <v>0</v>
      </c>
      <c r="AE21" s="37">
        <f>IF('[1]Validation flags'!$H$3=1,0, IF( ISNUMBER(J21), 0, 1 ))</f>
        <v>0</v>
      </c>
      <c r="AF21" s="37">
        <f>IF('[1]Validation flags'!$H$3=1,0, IF( ISNUMBER(K21), 0, 1 ))</f>
        <v>0</v>
      </c>
      <c r="AG21" s="37">
        <f>IF('[1]Validation flags'!$H$3=1,0, IF( ISNUMBER(L21), 0, 1 ))</f>
        <v>0</v>
      </c>
      <c r="AH21" s="37">
        <f>IF('[1]Validation flags'!$H$3=1,0, IF( ISNUMBER(M21), 0, 1 ))</f>
        <v>0</v>
      </c>
      <c r="AI21" s="37">
        <f>IF('[1]Validation flags'!$H$3=1,0, IF( ISNUMBER(N21), 0, 1 ))</f>
        <v>0</v>
      </c>
      <c r="AJ21" s="22"/>
      <c r="AK21" s="22"/>
      <c r="AL21" s="22"/>
      <c r="AM21" s="22"/>
      <c r="AN21" s="22"/>
      <c r="AP21" s="22"/>
      <c r="AQ21" s="22"/>
      <c r="AR21" s="22"/>
      <c r="AS21" s="22"/>
      <c r="AT21" s="22"/>
      <c r="AU21" s="22"/>
      <c r="AV21" s="22"/>
      <c r="AW21" s="22"/>
      <c r="AX21" s="22"/>
      <c r="AY21" s="22"/>
      <c r="AZ21" s="22"/>
      <c r="BA21" s="22"/>
      <c r="BB21" s="22"/>
      <c r="BC21" s="7"/>
    </row>
    <row r="22" spans="2:55" ht="15" customHeight="1" thickBot="1" x14ac:dyDescent="0.25">
      <c r="B22" s="60"/>
      <c r="C22" s="61"/>
      <c r="D22" s="61"/>
      <c r="E22" s="60"/>
      <c r="F22" s="115"/>
      <c r="G22" s="116"/>
      <c r="H22" s="116"/>
      <c r="I22" s="116"/>
      <c r="J22" s="116"/>
      <c r="K22" s="116"/>
      <c r="L22" s="116"/>
      <c r="M22" s="116"/>
      <c r="N22" s="116"/>
      <c r="O22" s="117"/>
      <c r="P22" s="117"/>
      <c r="Q22" s="117"/>
      <c r="R22" s="117"/>
      <c r="S22" s="117"/>
      <c r="T22" s="61"/>
      <c r="U22" s="61"/>
      <c r="V22" s="61"/>
      <c r="X22" s="36"/>
      <c r="Y22" s="26"/>
      <c r="AB22" s="22"/>
      <c r="AC22" s="22"/>
      <c r="AD22" s="22"/>
      <c r="AE22" s="22"/>
      <c r="AF22" s="22"/>
      <c r="AG22" s="22"/>
      <c r="AH22" s="22"/>
      <c r="AI22" s="22"/>
      <c r="AJ22" s="22"/>
      <c r="AK22" s="22"/>
      <c r="AL22" s="22"/>
      <c r="AM22" s="22"/>
      <c r="AN22" s="22"/>
      <c r="AP22" s="22"/>
      <c r="AQ22" s="22"/>
      <c r="AR22" s="22"/>
      <c r="AS22" s="22"/>
      <c r="AT22" s="22"/>
      <c r="AU22" s="22"/>
      <c r="AV22" s="22"/>
      <c r="AW22" s="22"/>
      <c r="AX22" s="22"/>
      <c r="AY22" s="22"/>
      <c r="AZ22" s="22"/>
      <c r="BA22" s="22"/>
      <c r="BB22" s="22"/>
      <c r="BC22" s="7"/>
    </row>
    <row r="23" spans="2:55" ht="15" customHeight="1" x14ac:dyDescent="0.2">
      <c r="B23" s="118">
        <v>14</v>
      </c>
      <c r="C23" s="119" t="s">
        <v>61</v>
      </c>
      <c r="D23" s="120" t="s">
        <v>62</v>
      </c>
      <c r="E23" s="121" t="s">
        <v>50</v>
      </c>
      <c r="F23" s="122">
        <v>0</v>
      </c>
      <c r="G23" s="95">
        <v>0</v>
      </c>
      <c r="H23" s="96">
        <v>0</v>
      </c>
      <c r="I23" s="96">
        <v>0</v>
      </c>
      <c r="J23" s="96">
        <v>0</v>
      </c>
      <c r="K23" s="96">
        <v>0</v>
      </c>
      <c r="L23" s="96">
        <v>0</v>
      </c>
      <c r="M23" s="96">
        <v>0</v>
      </c>
      <c r="N23" s="97">
        <v>0</v>
      </c>
      <c r="O23" s="98"/>
      <c r="P23" s="99"/>
      <c r="Q23" s="99"/>
      <c r="R23" s="99"/>
      <c r="S23" s="99"/>
      <c r="T23" s="10"/>
      <c r="U23" s="34"/>
      <c r="V23" s="100"/>
      <c r="X23" s="36">
        <f xml:space="preserve"> IF( SUM( AB23:AN23 ) = 0, 0, $AB$3 )</f>
        <v>0</v>
      </c>
      <c r="Y23" s="26"/>
      <c r="AB23" s="37">
        <f>IF('[1]Validation flags'!$H$3=1,0, IF( ISNUMBER(G23), 0, 1 ))</f>
        <v>0</v>
      </c>
      <c r="AC23" s="37">
        <f>IF('[1]Validation flags'!$H$3=1,0, IF( ISNUMBER(H23), 0, 1 ))</f>
        <v>0</v>
      </c>
      <c r="AD23" s="37">
        <f>IF('[1]Validation flags'!$H$3=1,0, IF( ISNUMBER(I23), 0, 1 ))</f>
        <v>0</v>
      </c>
      <c r="AE23" s="37">
        <f>IF('[1]Validation flags'!$H$3=1,0, IF( ISNUMBER(J23), 0, 1 ))</f>
        <v>0</v>
      </c>
      <c r="AF23" s="37">
        <f>IF('[1]Validation flags'!$H$3=1,0, IF( ISNUMBER(K23), 0, 1 ))</f>
        <v>0</v>
      </c>
      <c r="AG23" s="37">
        <f>IF('[1]Validation flags'!$H$3=1,0, IF( ISNUMBER(L23), 0, 1 ))</f>
        <v>0</v>
      </c>
      <c r="AH23" s="37">
        <f>IF('[1]Validation flags'!$H$3=1,0, IF( ISNUMBER(M23), 0, 1 ))</f>
        <v>0</v>
      </c>
      <c r="AI23" s="37">
        <f>IF('[1]Validation flags'!$H$3=1,0, IF( ISNUMBER(N23), 0, 1 ))</f>
        <v>0</v>
      </c>
      <c r="AJ23" s="22"/>
      <c r="AK23" s="22"/>
      <c r="AL23" s="22"/>
      <c r="AM23" s="22"/>
      <c r="AN23" s="22"/>
      <c r="AP23" s="22"/>
      <c r="AQ23" s="22"/>
      <c r="AR23" s="22"/>
      <c r="AS23" s="22"/>
      <c r="AT23" s="22"/>
      <c r="AU23" s="22"/>
      <c r="AV23" s="22"/>
      <c r="AW23" s="22"/>
      <c r="AX23" s="22"/>
      <c r="AY23" s="22"/>
      <c r="AZ23" s="22"/>
      <c r="BA23" s="22"/>
      <c r="BB23" s="22"/>
      <c r="BC23" s="7"/>
    </row>
    <row r="24" spans="2:55" ht="15" customHeight="1" x14ac:dyDescent="0.2">
      <c r="B24" s="123">
        <v>15</v>
      </c>
      <c r="C24" s="124" t="s">
        <v>63</v>
      </c>
      <c r="D24" s="125" t="s">
        <v>64</v>
      </c>
      <c r="E24" s="126" t="s">
        <v>50</v>
      </c>
      <c r="F24" s="127">
        <v>0</v>
      </c>
      <c r="G24" s="101">
        <v>0</v>
      </c>
      <c r="H24" s="102">
        <v>0</v>
      </c>
      <c r="I24" s="102">
        <v>0</v>
      </c>
      <c r="J24" s="102">
        <v>0</v>
      </c>
      <c r="K24" s="102">
        <v>0</v>
      </c>
      <c r="L24" s="102">
        <v>0</v>
      </c>
      <c r="M24" s="102">
        <v>0</v>
      </c>
      <c r="N24" s="103">
        <v>0</v>
      </c>
      <c r="O24" s="98"/>
      <c r="P24" s="99"/>
      <c r="Q24" s="99"/>
      <c r="R24" s="99"/>
      <c r="S24" s="99"/>
      <c r="T24" s="10"/>
      <c r="U24" s="44"/>
      <c r="V24" s="50"/>
      <c r="X24" s="36">
        <f xml:space="preserve"> IF( SUM( AB24:AN24 ) = 0, 0, $AB$3 )</f>
        <v>0</v>
      </c>
      <c r="Y24" s="26"/>
      <c r="AB24" s="37">
        <f>IF('[1]Validation flags'!$H$3=1,0, IF( ISNUMBER(G24), 0, 1 ))</f>
        <v>0</v>
      </c>
      <c r="AC24" s="37">
        <f>IF('[1]Validation flags'!$H$3=1,0, IF( ISNUMBER(H24), 0, 1 ))</f>
        <v>0</v>
      </c>
      <c r="AD24" s="37">
        <f>IF('[1]Validation flags'!$H$3=1,0, IF( ISNUMBER(I24), 0, 1 ))</f>
        <v>0</v>
      </c>
      <c r="AE24" s="37">
        <f>IF('[1]Validation flags'!$H$3=1,0, IF( ISNUMBER(J24), 0, 1 ))</f>
        <v>0</v>
      </c>
      <c r="AF24" s="37">
        <f>IF('[1]Validation flags'!$H$3=1,0, IF( ISNUMBER(K24), 0, 1 ))</f>
        <v>0</v>
      </c>
      <c r="AG24" s="37">
        <f>IF('[1]Validation flags'!$H$3=1,0, IF( ISNUMBER(L24), 0, 1 ))</f>
        <v>0</v>
      </c>
      <c r="AH24" s="37">
        <f>IF('[1]Validation flags'!$H$3=1,0, IF( ISNUMBER(M24), 0, 1 ))</f>
        <v>0</v>
      </c>
      <c r="AI24" s="37">
        <f>IF('[1]Validation flags'!$H$3=1,0, IF( ISNUMBER(N24), 0, 1 ))</f>
        <v>0</v>
      </c>
      <c r="AJ24" s="22"/>
      <c r="AK24" s="22"/>
      <c r="AL24" s="22"/>
      <c r="AM24" s="22"/>
      <c r="AN24" s="22"/>
      <c r="AP24" s="22"/>
      <c r="AQ24" s="22"/>
      <c r="AR24" s="22"/>
      <c r="AS24" s="22"/>
      <c r="AT24" s="22"/>
      <c r="AU24" s="22"/>
      <c r="AV24" s="22"/>
      <c r="AW24" s="22"/>
      <c r="AX24" s="22"/>
      <c r="AY24" s="22"/>
      <c r="AZ24" s="22"/>
      <c r="BA24" s="22"/>
      <c r="BB24" s="22"/>
      <c r="BC24" s="7"/>
    </row>
    <row r="25" spans="2:55" ht="15" customHeight="1" x14ac:dyDescent="0.2">
      <c r="B25" s="128">
        <v>16</v>
      </c>
      <c r="C25" s="129" t="s">
        <v>65</v>
      </c>
      <c r="D25" s="130" t="s">
        <v>66</v>
      </c>
      <c r="E25" s="41" t="s">
        <v>50</v>
      </c>
      <c r="F25" s="131">
        <v>0</v>
      </c>
      <c r="G25" s="101">
        <v>3349</v>
      </c>
      <c r="H25" s="184">
        <v>3171.2440000000001</v>
      </c>
      <c r="I25" s="184">
        <v>2867.054804888804</v>
      </c>
      <c r="J25" s="184">
        <v>2739.0041877889516</v>
      </c>
      <c r="K25" s="184">
        <v>2763.6198377661676</v>
      </c>
      <c r="L25" s="184">
        <v>2781.9002393680589</v>
      </c>
      <c r="M25" s="184">
        <v>2814.9545002292093</v>
      </c>
      <c r="N25" s="185">
        <v>2867.3092457759021</v>
      </c>
      <c r="O25" s="98"/>
      <c r="P25" s="99"/>
      <c r="Q25" s="99"/>
      <c r="R25" s="99"/>
      <c r="S25" s="99"/>
      <c r="T25" s="10"/>
      <c r="U25" s="132"/>
      <c r="V25" s="133"/>
      <c r="X25" s="36">
        <f xml:space="preserve"> IF( SUM( AB25:AN25 ) = 0, 0, $AB$3 )</f>
        <v>0</v>
      </c>
      <c r="Y25" s="26"/>
      <c r="AB25" s="37">
        <f>IF('[1]Validation flags'!$H$3=1,0, IF( ISNUMBER(G25), 0, 1 ))</f>
        <v>0</v>
      </c>
      <c r="AC25" s="37">
        <f>IF('[1]Validation flags'!$H$3=1,0, IF( ISNUMBER(H25), 0, 1 ))</f>
        <v>0</v>
      </c>
      <c r="AD25" s="37">
        <f>IF('[1]Validation flags'!$H$3=1,0, IF( ISNUMBER(I25), 0, 1 ))</f>
        <v>0</v>
      </c>
      <c r="AE25" s="37">
        <f>IF('[1]Validation flags'!$H$3=1,0, IF( ISNUMBER(J25), 0, 1 ))</f>
        <v>0</v>
      </c>
      <c r="AF25" s="37">
        <f>IF('[1]Validation flags'!$H$3=1,0, IF( ISNUMBER(K25), 0, 1 ))</f>
        <v>0</v>
      </c>
      <c r="AG25" s="37">
        <f>IF('[1]Validation flags'!$H$3=1,0, IF( ISNUMBER(L25), 0, 1 ))</f>
        <v>0</v>
      </c>
      <c r="AH25" s="37">
        <f>IF('[1]Validation flags'!$H$3=1,0, IF( ISNUMBER(M25), 0, 1 ))</f>
        <v>0</v>
      </c>
      <c r="AI25" s="37">
        <f>IF('[1]Validation flags'!$H$3=1,0, IF( ISNUMBER(N25), 0, 1 ))</f>
        <v>0</v>
      </c>
      <c r="AJ25" s="22"/>
      <c r="AK25" s="22"/>
      <c r="AL25" s="22"/>
      <c r="AM25" s="22"/>
      <c r="AN25" s="22"/>
      <c r="AO25" s="134"/>
      <c r="AP25" s="22"/>
      <c r="AQ25" s="22"/>
      <c r="AR25" s="22"/>
      <c r="AS25" s="22"/>
      <c r="AT25" s="22"/>
      <c r="AU25" s="22"/>
      <c r="AV25" s="22"/>
      <c r="AW25" s="22"/>
      <c r="AX25" s="22"/>
      <c r="AY25" s="22"/>
      <c r="AZ25" s="22"/>
      <c r="BA25" s="22"/>
      <c r="BB25" s="22"/>
      <c r="BC25" s="134"/>
    </row>
    <row r="26" spans="2:55" ht="15" customHeight="1" thickBot="1" x14ac:dyDescent="0.25">
      <c r="B26" s="83">
        <v>17</v>
      </c>
      <c r="C26" s="84" t="s">
        <v>67</v>
      </c>
      <c r="D26" s="85" t="s">
        <v>68</v>
      </c>
      <c r="E26" s="86" t="s">
        <v>50</v>
      </c>
      <c r="F26" s="87">
        <v>0</v>
      </c>
      <c r="G26" s="104">
        <f>SUM(G23:G25)</f>
        <v>3349</v>
      </c>
      <c r="H26" s="105">
        <f t="shared" ref="H26:N26" si="6">SUM(H23:H25)</f>
        <v>3171.2440000000001</v>
      </c>
      <c r="I26" s="105">
        <f t="shared" si="6"/>
        <v>2867.054804888804</v>
      </c>
      <c r="J26" s="105">
        <f t="shared" si="6"/>
        <v>2739.0041877889516</v>
      </c>
      <c r="K26" s="105">
        <f t="shared" si="6"/>
        <v>2763.6198377661676</v>
      </c>
      <c r="L26" s="105">
        <f t="shared" si="6"/>
        <v>2781.9002393680589</v>
      </c>
      <c r="M26" s="105">
        <f t="shared" si="6"/>
        <v>2814.9545002292093</v>
      </c>
      <c r="N26" s="106">
        <f t="shared" si="6"/>
        <v>2867.3092457759021</v>
      </c>
      <c r="O26" s="107"/>
      <c r="P26" s="108"/>
      <c r="Q26" s="108"/>
      <c r="R26" s="108"/>
      <c r="S26" s="108"/>
      <c r="T26" s="10"/>
      <c r="U26" s="109" t="s">
        <v>69</v>
      </c>
      <c r="V26" s="93"/>
      <c r="X26" s="36"/>
      <c r="Y26" s="26"/>
      <c r="AA26" s="134"/>
      <c r="AB26" s="22"/>
      <c r="AC26" s="22"/>
      <c r="AD26" s="22"/>
      <c r="AE26" s="22"/>
      <c r="AF26" s="22"/>
      <c r="AG26" s="22"/>
      <c r="AH26" s="22"/>
      <c r="AI26" s="22"/>
      <c r="AJ26" s="22"/>
      <c r="AK26" s="22"/>
      <c r="AL26" s="22"/>
      <c r="AM26" s="22"/>
      <c r="AN26" s="22"/>
      <c r="AO26" s="134"/>
      <c r="AP26" s="22"/>
      <c r="AQ26" s="22"/>
      <c r="AR26" s="22"/>
      <c r="AS26" s="22"/>
      <c r="AT26" s="22"/>
      <c r="AU26" s="22"/>
      <c r="AV26" s="22"/>
      <c r="AW26" s="22"/>
      <c r="AX26" s="22"/>
      <c r="AY26" s="22"/>
      <c r="AZ26" s="22"/>
      <c r="BA26" s="22"/>
      <c r="BB26" s="22"/>
      <c r="BC26" s="134"/>
    </row>
    <row r="27" spans="2:55" ht="15" customHeight="1" thickBot="1" x14ac:dyDescent="0.25">
      <c r="B27" s="110"/>
      <c r="C27" s="111"/>
      <c r="D27" s="112"/>
      <c r="E27" s="112"/>
      <c r="F27" s="112"/>
      <c r="G27" s="113"/>
      <c r="H27" s="113"/>
      <c r="I27" s="113"/>
      <c r="J27" s="113"/>
      <c r="K27" s="113"/>
      <c r="L27" s="113"/>
      <c r="M27" s="113"/>
      <c r="N27" s="113"/>
      <c r="O27" s="108"/>
      <c r="P27" s="108"/>
      <c r="Q27" s="108"/>
      <c r="R27" s="108"/>
      <c r="S27" s="108"/>
      <c r="T27" s="10"/>
      <c r="U27" s="10"/>
      <c r="V27" s="10"/>
      <c r="X27" s="36"/>
      <c r="Y27" s="26"/>
      <c r="AA27" s="134"/>
      <c r="AB27" s="22"/>
      <c r="AC27" s="22"/>
      <c r="AD27" s="22"/>
      <c r="AE27" s="22"/>
      <c r="AF27" s="22"/>
      <c r="AG27" s="22"/>
      <c r="AH27" s="22"/>
      <c r="AI27" s="22"/>
      <c r="AJ27" s="22"/>
      <c r="AK27" s="22"/>
      <c r="AL27" s="22"/>
      <c r="AM27" s="22"/>
      <c r="AN27" s="22"/>
      <c r="AO27" s="134"/>
      <c r="AP27" s="22"/>
      <c r="AQ27" s="22"/>
      <c r="AR27" s="22"/>
      <c r="AS27" s="22"/>
      <c r="AT27" s="22"/>
      <c r="AU27" s="22"/>
      <c r="AV27" s="22"/>
      <c r="AW27" s="22"/>
      <c r="AX27" s="22"/>
      <c r="AY27" s="22"/>
      <c r="AZ27" s="22"/>
      <c r="BA27" s="22"/>
      <c r="BB27" s="22"/>
      <c r="BC27" s="134"/>
    </row>
    <row r="28" spans="2:55" ht="15" customHeight="1" thickBot="1" x14ac:dyDescent="0.25">
      <c r="B28" s="65">
        <v>18</v>
      </c>
      <c r="C28" s="66" t="s">
        <v>70</v>
      </c>
      <c r="D28" s="67" t="s">
        <v>71</v>
      </c>
      <c r="E28" s="68" t="s">
        <v>60</v>
      </c>
      <c r="F28" s="69">
        <v>0</v>
      </c>
      <c r="G28" s="114">
        <v>11767891</v>
      </c>
      <c r="H28" s="186">
        <v>12105643.4</v>
      </c>
      <c r="I28" s="186">
        <v>0</v>
      </c>
      <c r="J28" s="186">
        <v>0</v>
      </c>
      <c r="K28" s="186">
        <v>0</v>
      </c>
      <c r="L28" s="186">
        <v>0</v>
      </c>
      <c r="M28" s="186">
        <v>0</v>
      </c>
      <c r="N28" s="187">
        <v>0</v>
      </c>
      <c r="O28" s="71"/>
      <c r="P28" s="72"/>
      <c r="Q28" s="72"/>
      <c r="R28" s="72"/>
      <c r="S28" s="72"/>
      <c r="T28" s="23"/>
      <c r="U28" s="73"/>
      <c r="V28" s="74"/>
      <c r="X28" s="36">
        <f xml:space="preserve"> IF( SUM( AB28:AN28 ) = 0, 0, $AB$3 )</f>
        <v>0</v>
      </c>
      <c r="Y28" s="26"/>
      <c r="AB28" s="37">
        <f>IF('[1]Validation flags'!$H$3=1,0, IF( ISNUMBER(G28), 0, 1 ))</f>
        <v>0</v>
      </c>
      <c r="AC28" s="37">
        <f>IF('[1]Validation flags'!$H$3=1,0, IF( ISNUMBER(H28), 0, 1 ))</f>
        <v>0</v>
      </c>
      <c r="AD28" s="37">
        <f>IF('[1]Validation flags'!$H$3=1,0, IF( ISNUMBER(I28), 0, 1 ))</f>
        <v>0</v>
      </c>
      <c r="AE28" s="37">
        <f>IF('[1]Validation flags'!$H$3=1,0, IF( ISNUMBER(J28), 0, 1 ))</f>
        <v>0</v>
      </c>
      <c r="AF28" s="37">
        <f>IF('[1]Validation flags'!$H$3=1,0, IF( ISNUMBER(K28), 0, 1 ))</f>
        <v>0</v>
      </c>
      <c r="AG28" s="37">
        <f>IF('[1]Validation flags'!$H$3=1,0, IF( ISNUMBER(L28), 0, 1 ))</f>
        <v>0</v>
      </c>
      <c r="AH28" s="37">
        <f>IF('[1]Validation flags'!$H$3=1,0, IF( ISNUMBER(M28), 0, 1 ))</f>
        <v>0</v>
      </c>
      <c r="AI28" s="37">
        <f>IF('[1]Validation flags'!$H$3=1,0, IF( ISNUMBER(N28), 0, 1 ))</f>
        <v>0</v>
      </c>
      <c r="AJ28" s="22"/>
      <c r="AK28" s="22"/>
      <c r="AL28" s="22"/>
      <c r="AM28" s="22"/>
      <c r="AN28" s="22"/>
      <c r="AP28" s="22"/>
      <c r="AQ28" s="22"/>
      <c r="AR28" s="22"/>
      <c r="AS28" s="22"/>
      <c r="AT28" s="22"/>
      <c r="AU28" s="22"/>
      <c r="AV28" s="22"/>
      <c r="AW28" s="22"/>
      <c r="AX28" s="22"/>
      <c r="AY28" s="22"/>
      <c r="AZ28" s="22"/>
      <c r="BA28" s="22"/>
      <c r="BB28" s="22"/>
      <c r="BC28" s="7"/>
    </row>
    <row r="29" spans="2:55" ht="15" customHeight="1" thickBot="1" x14ac:dyDescent="0.25">
      <c r="B29" s="10"/>
      <c r="C29" s="10"/>
      <c r="D29" s="10"/>
      <c r="E29" s="10"/>
      <c r="F29" s="10"/>
      <c r="G29" s="10"/>
      <c r="H29" s="10"/>
      <c r="I29" s="10"/>
      <c r="J29" s="10"/>
      <c r="K29" s="10"/>
      <c r="L29" s="10"/>
      <c r="M29" s="10"/>
      <c r="N29" s="10"/>
      <c r="O29" s="135"/>
      <c r="P29" s="135"/>
      <c r="Q29" s="135"/>
      <c r="R29" s="135"/>
      <c r="S29" s="135"/>
      <c r="T29" s="10"/>
      <c r="U29" s="10"/>
      <c r="V29" s="10"/>
      <c r="X29" s="36"/>
      <c r="Y29" s="26"/>
      <c r="AB29" s="22"/>
      <c r="AC29" s="22"/>
      <c r="AD29" s="22"/>
      <c r="AE29" s="22"/>
      <c r="AF29" s="22"/>
      <c r="AG29" s="22"/>
      <c r="AH29" s="22"/>
      <c r="AI29" s="22"/>
      <c r="AJ29" s="22"/>
      <c r="AK29" s="22"/>
      <c r="AL29" s="22"/>
      <c r="AM29" s="22"/>
      <c r="AN29" s="22"/>
      <c r="AP29" s="22"/>
      <c r="AQ29" s="22"/>
      <c r="AR29" s="22"/>
      <c r="AS29" s="22"/>
      <c r="AT29" s="22"/>
      <c r="AU29" s="22"/>
      <c r="AV29" s="22"/>
      <c r="AW29" s="22"/>
      <c r="AX29" s="22"/>
      <c r="AY29" s="22"/>
      <c r="AZ29" s="22"/>
      <c r="BA29" s="22"/>
      <c r="BB29" s="22"/>
      <c r="BC29" s="7"/>
    </row>
    <row r="30" spans="2:55" ht="15" customHeight="1" thickBot="1" x14ac:dyDescent="0.25">
      <c r="B30" s="65">
        <v>19</v>
      </c>
      <c r="C30" s="66" t="s">
        <v>72</v>
      </c>
      <c r="D30" s="67" t="s">
        <v>73</v>
      </c>
      <c r="E30" s="68" t="s">
        <v>40</v>
      </c>
      <c r="F30" s="69">
        <v>1</v>
      </c>
      <c r="G30" s="70">
        <v>0.2811116479360074</v>
      </c>
      <c r="H30" s="178">
        <v>0.30537400210677135</v>
      </c>
      <c r="I30" s="178">
        <v>0.30450876589407178</v>
      </c>
      <c r="J30" s="178">
        <v>0.30511091476608787</v>
      </c>
      <c r="K30" s="178">
        <v>0.322523339178579</v>
      </c>
      <c r="L30" s="178">
        <v>0.3290370954349483</v>
      </c>
      <c r="M30" s="178">
        <v>0.36221940058309027</v>
      </c>
      <c r="N30" s="179">
        <v>0.43915898887423815</v>
      </c>
      <c r="O30" s="71"/>
      <c r="P30" s="72"/>
      <c r="Q30" s="72"/>
      <c r="R30" s="72"/>
      <c r="S30" s="72"/>
      <c r="T30" s="10"/>
      <c r="U30" s="73"/>
      <c r="V30" s="74"/>
      <c r="X30" s="36">
        <f xml:space="preserve"> IF( SUM( AB30:AN30 ) = 0, 0, $AB$3 )</f>
        <v>0</v>
      </c>
      <c r="Y30" s="26"/>
      <c r="AB30" s="37">
        <f>IF('[1]Validation flags'!$H$3=1,0, IF( ISNUMBER(G30), 0, 1 ))</f>
        <v>0</v>
      </c>
      <c r="AC30" s="37">
        <f>IF('[1]Validation flags'!$H$3=1,0, IF( ISNUMBER(H30), 0, 1 ))</f>
        <v>0</v>
      </c>
      <c r="AD30" s="37">
        <f>IF('[1]Validation flags'!$H$3=1,0, IF( ISNUMBER(I30), 0, 1 ))</f>
        <v>0</v>
      </c>
      <c r="AE30" s="37">
        <f>IF('[1]Validation flags'!$H$3=1,0, IF( ISNUMBER(J30), 0, 1 ))</f>
        <v>0</v>
      </c>
      <c r="AF30" s="37">
        <f>IF('[1]Validation flags'!$H$3=1,0, IF( ISNUMBER(K30), 0, 1 ))</f>
        <v>0</v>
      </c>
      <c r="AG30" s="37">
        <f>IF('[1]Validation flags'!$H$3=1,0, IF( ISNUMBER(L30), 0, 1 ))</f>
        <v>0</v>
      </c>
      <c r="AH30" s="37">
        <f>IF('[1]Validation flags'!$H$3=1,0, IF( ISNUMBER(M30), 0, 1 ))</f>
        <v>0</v>
      </c>
      <c r="AI30" s="37">
        <f>IF('[1]Validation flags'!$H$3=1,0, IF( ISNUMBER(N30), 0, 1 ))</f>
        <v>0</v>
      </c>
      <c r="AJ30" s="22"/>
      <c r="AK30" s="22"/>
      <c r="AL30" s="22"/>
      <c r="AM30" s="22"/>
      <c r="AN30" s="22"/>
      <c r="AP30" s="22"/>
      <c r="AQ30" s="22"/>
      <c r="AR30" s="22"/>
      <c r="AS30" s="22"/>
      <c r="AT30" s="22"/>
      <c r="AU30" s="22"/>
      <c r="AV30" s="22"/>
      <c r="AW30" s="22"/>
      <c r="AX30" s="22"/>
      <c r="AY30" s="22"/>
      <c r="AZ30" s="22"/>
      <c r="BA30" s="22"/>
      <c r="BB30" s="22"/>
      <c r="BC30" s="7"/>
    </row>
    <row r="31" spans="2:55" ht="15" customHeight="1" x14ac:dyDescent="0.2">
      <c r="B31" s="10"/>
      <c r="C31" s="10"/>
      <c r="D31" s="10"/>
      <c r="E31" s="10"/>
      <c r="F31" s="10"/>
      <c r="G31" s="136"/>
      <c r="H31" s="136"/>
      <c r="I31" s="136"/>
      <c r="J31" s="136"/>
      <c r="K31" s="136"/>
      <c r="L31" s="136"/>
      <c r="M31" s="136"/>
      <c r="N31" s="136"/>
      <c r="O31" s="136"/>
      <c r="P31" s="136"/>
      <c r="Q31" s="136"/>
      <c r="R31" s="136"/>
      <c r="S31" s="136"/>
      <c r="T31" s="10"/>
      <c r="U31" s="10"/>
      <c r="V31" s="10"/>
      <c r="W31" s="10"/>
      <c r="X31" s="36"/>
      <c r="Y31" s="26"/>
      <c r="AB31" s="22"/>
      <c r="AC31" s="22"/>
      <c r="AD31" s="22"/>
      <c r="AE31" s="22"/>
      <c r="AF31" s="22"/>
      <c r="AG31" s="22"/>
      <c r="AH31" s="22"/>
      <c r="AI31" s="22"/>
      <c r="AJ31" s="22"/>
      <c r="AK31" s="22"/>
      <c r="AL31" s="22"/>
      <c r="AM31" s="22"/>
      <c r="AN31" s="22"/>
      <c r="AP31" s="22"/>
      <c r="AQ31" s="22"/>
      <c r="AR31" s="22"/>
      <c r="AS31" s="22"/>
      <c r="AT31" s="22"/>
      <c r="AU31" s="22"/>
      <c r="AV31" s="22"/>
      <c r="AW31" s="22"/>
      <c r="AX31" s="22"/>
      <c r="AY31" s="22"/>
      <c r="AZ31" s="22"/>
      <c r="BA31" s="22"/>
      <c r="BB31" s="22"/>
      <c r="BC31" s="7"/>
    </row>
    <row r="32" spans="2:55" ht="14.25" customHeight="1" x14ac:dyDescent="0.2">
      <c r="B32" s="137" t="s">
        <v>74</v>
      </c>
      <c r="C32" s="138"/>
      <c r="D32" s="111"/>
      <c r="E32" s="139"/>
      <c r="F32" s="112"/>
      <c r="G32" s="112"/>
      <c r="H32" s="112"/>
      <c r="I32" s="140"/>
      <c r="J32" s="140"/>
      <c r="K32" s="140"/>
      <c r="L32" s="140"/>
      <c r="M32" s="141"/>
      <c r="N32" s="141"/>
      <c r="O32" s="141"/>
      <c r="P32" s="141"/>
      <c r="Q32" s="141"/>
      <c r="R32" s="141"/>
      <c r="S32" s="141"/>
      <c r="T32" s="141"/>
      <c r="U32" s="141"/>
      <c r="V32" s="141"/>
      <c r="W32" s="141"/>
      <c r="X32" s="36"/>
      <c r="Y32" s="26"/>
      <c r="AB32" s="22"/>
      <c r="AC32" s="22"/>
      <c r="AD32" s="22"/>
      <c r="AE32" s="22"/>
      <c r="AF32" s="22"/>
      <c r="AG32" s="22"/>
      <c r="AH32" s="22"/>
      <c r="AI32" s="22"/>
      <c r="AJ32" s="22"/>
      <c r="AK32" s="22"/>
      <c r="AL32" s="22"/>
      <c r="AM32" s="22"/>
      <c r="AN32" s="22"/>
      <c r="AO32" s="134"/>
      <c r="AP32" s="22"/>
      <c r="AQ32" s="22"/>
      <c r="AR32" s="22"/>
      <c r="AS32" s="22"/>
      <c r="AT32" s="22"/>
      <c r="AU32" s="22"/>
      <c r="AV32" s="22"/>
      <c r="AW32" s="22"/>
      <c r="AX32" s="22"/>
      <c r="AY32" s="22"/>
      <c r="AZ32" s="22"/>
      <c r="BA32" s="22"/>
      <c r="BB32" s="22"/>
      <c r="BC32" s="134"/>
    </row>
    <row r="33" spans="2:55" ht="14.25" customHeight="1" x14ac:dyDescent="0.2">
      <c r="B33" s="142"/>
      <c r="C33" s="143" t="s">
        <v>75</v>
      </c>
      <c r="D33" s="111"/>
      <c r="E33" s="139"/>
      <c r="F33" s="112"/>
      <c r="G33" s="112"/>
      <c r="H33" s="112"/>
      <c r="I33" s="140"/>
      <c r="J33" s="140"/>
      <c r="K33" s="140"/>
      <c r="L33" s="140"/>
      <c r="M33" s="141"/>
      <c r="N33" s="141"/>
      <c r="O33" s="141"/>
      <c r="P33" s="141"/>
      <c r="Q33" s="141"/>
      <c r="R33" s="141"/>
      <c r="S33" s="141"/>
      <c r="T33" s="141"/>
      <c r="U33" s="141"/>
      <c r="V33" s="141"/>
      <c r="W33" s="141"/>
      <c r="X33" s="36"/>
      <c r="Y33" s="26"/>
      <c r="AB33" s="22"/>
      <c r="AC33" s="22"/>
      <c r="AD33" s="22"/>
      <c r="AE33" s="22"/>
      <c r="AF33" s="22"/>
      <c r="AG33" s="22"/>
      <c r="AH33" s="22"/>
      <c r="AI33" s="22"/>
      <c r="AJ33" s="22"/>
      <c r="AK33" s="22"/>
      <c r="AL33" s="22"/>
      <c r="AM33" s="22"/>
      <c r="AN33" s="22"/>
      <c r="AP33" s="22"/>
      <c r="AQ33" s="22"/>
      <c r="AR33" s="22"/>
      <c r="AS33" s="22"/>
      <c r="AT33" s="22"/>
      <c r="AU33" s="22"/>
      <c r="AV33" s="22"/>
      <c r="AW33" s="22"/>
      <c r="AX33" s="22"/>
      <c r="AY33" s="22"/>
      <c r="AZ33" s="22"/>
      <c r="BA33" s="22"/>
      <c r="BB33" s="22"/>
      <c r="BC33" s="7"/>
    </row>
    <row r="34" spans="2:55" ht="14.25" customHeight="1" x14ac:dyDescent="0.2">
      <c r="B34" s="144"/>
      <c r="C34" s="143" t="s">
        <v>76</v>
      </c>
      <c r="D34" s="145"/>
      <c r="E34" s="146"/>
      <c r="F34" s="146"/>
      <c r="G34" s="147"/>
      <c r="H34" s="147"/>
      <c r="I34" s="147"/>
      <c r="J34" s="147"/>
      <c r="K34" s="147"/>
      <c r="L34" s="147"/>
      <c r="M34" s="148"/>
      <c r="N34" s="147"/>
      <c r="O34" s="147"/>
      <c r="P34" s="147"/>
      <c r="Q34" s="147"/>
      <c r="R34" s="147"/>
      <c r="S34" s="147"/>
      <c r="T34" s="147"/>
      <c r="U34" s="147"/>
      <c r="V34" s="147"/>
      <c r="W34" s="147"/>
      <c r="X34" s="149"/>
      <c r="Y34" s="150"/>
      <c r="AB34" s="22"/>
      <c r="AC34" s="22"/>
      <c r="AD34" s="22"/>
      <c r="AE34" s="22"/>
      <c r="AF34" s="22"/>
      <c r="AG34" s="22"/>
      <c r="AH34" s="22"/>
      <c r="AI34" s="22"/>
      <c r="AJ34" s="22"/>
      <c r="AK34" s="22"/>
      <c r="AL34" s="22"/>
      <c r="AM34" s="22"/>
      <c r="AN34" s="22"/>
      <c r="AP34" s="151">
        <f>SUM(AP5:BB13)</f>
        <v>0</v>
      </c>
      <c r="AQ34" s="22"/>
      <c r="AR34" s="22"/>
      <c r="AS34" s="22"/>
      <c r="AT34" s="22"/>
      <c r="AU34" s="22"/>
      <c r="AV34" s="22"/>
      <c r="AW34" s="22"/>
      <c r="AX34" s="22"/>
      <c r="AY34" s="22"/>
      <c r="AZ34" s="22"/>
      <c r="BA34" s="22"/>
      <c r="BB34" s="22"/>
      <c r="BC34" s="7"/>
    </row>
    <row r="35" spans="2:55" ht="14.25" customHeight="1" x14ac:dyDescent="0.2">
      <c r="B35" s="152"/>
      <c r="C35" s="143" t="s">
        <v>77</v>
      </c>
      <c r="D35" s="145"/>
      <c r="E35" s="146"/>
      <c r="F35" s="146"/>
      <c r="G35" s="147"/>
      <c r="H35" s="147"/>
      <c r="I35" s="147"/>
      <c r="J35" s="147"/>
      <c r="K35" s="147"/>
      <c r="L35" s="147"/>
      <c r="M35" s="148"/>
      <c r="N35" s="147"/>
      <c r="O35" s="147"/>
      <c r="P35" s="147"/>
      <c r="Q35" s="147"/>
      <c r="R35" s="147"/>
      <c r="S35" s="147"/>
      <c r="T35" s="147"/>
      <c r="U35" s="147"/>
      <c r="V35" s="147"/>
      <c r="W35" s="147"/>
      <c r="X35" s="149"/>
      <c r="Y35" s="150"/>
      <c r="AB35" s="22"/>
      <c r="AC35" s="22"/>
      <c r="AD35" s="22"/>
      <c r="AE35" s="22"/>
      <c r="AF35" s="22"/>
      <c r="AG35" s="22"/>
      <c r="AH35" s="22"/>
      <c r="AI35" s="22"/>
      <c r="AJ35" s="22"/>
      <c r="AK35" s="22"/>
      <c r="AL35" s="22"/>
      <c r="AM35" s="22"/>
      <c r="AN35" s="22"/>
    </row>
    <row r="36" spans="2:55" ht="14.25" customHeight="1" x14ac:dyDescent="0.2">
      <c r="B36" s="153"/>
      <c r="C36" s="143" t="s">
        <v>78</v>
      </c>
      <c r="D36" s="145"/>
      <c r="E36" s="146"/>
      <c r="F36" s="146"/>
      <c r="G36" s="147"/>
      <c r="H36" s="147"/>
      <c r="I36" s="147"/>
      <c r="J36" s="147"/>
      <c r="K36" s="147"/>
      <c r="L36" s="147"/>
      <c r="M36" s="148"/>
      <c r="N36" s="147"/>
      <c r="O36" s="147"/>
      <c r="P36" s="147"/>
      <c r="Q36" s="147"/>
      <c r="R36" s="147"/>
      <c r="S36" s="147"/>
      <c r="T36" s="147"/>
      <c r="U36" s="147"/>
      <c r="V36" s="147"/>
      <c r="W36" s="147"/>
      <c r="X36" s="149"/>
      <c r="Y36" s="150"/>
      <c r="AB36" s="22"/>
      <c r="AC36" s="22"/>
      <c r="AD36" s="22"/>
      <c r="AE36" s="22"/>
      <c r="AF36" s="22"/>
      <c r="AG36" s="22"/>
      <c r="AH36" s="22"/>
      <c r="AI36" s="22"/>
      <c r="AJ36" s="22"/>
      <c r="AK36" s="22"/>
      <c r="AL36" s="22"/>
      <c r="AM36" s="22"/>
      <c r="AN36" s="22"/>
    </row>
    <row r="37" spans="2:55" ht="14.25" customHeight="1" thickBot="1" x14ac:dyDescent="0.25">
      <c r="B37" s="154"/>
      <c r="C37" s="155"/>
      <c r="D37" s="155"/>
      <c r="E37" s="154"/>
      <c r="F37" s="154"/>
      <c r="G37" s="154"/>
      <c r="H37" s="154"/>
      <c r="I37" s="154"/>
      <c r="J37" s="154"/>
      <c r="K37" s="154"/>
      <c r="L37" s="154"/>
      <c r="M37" s="148"/>
      <c r="N37" s="154"/>
      <c r="O37" s="154"/>
      <c r="P37" s="154"/>
      <c r="Q37" s="154"/>
      <c r="R37" s="154"/>
      <c r="S37" s="154"/>
      <c r="T37" s="154"/>
      <c r="U37" s="154"/>
      <c r="V37" s="154"/>
      <c r="W37" s="154"/>
      <c r="X37" s="149"/>
      <c r="Y37" s="150"/>
      <c r="AB37" s="22"/>
      <c r="AC37" s="22"/>
      <c r="AD37" s="22"/>
      <c r="AE37" s="22"/>
      <c r="AF37" s="22"/>
      <c r="AG37" s="22"/>
      <c r="AH37" s="22"/>
      <c r="AI37" s="22"/>
      <c r="AJ37" s="22"/>
      <c r="AK37" s="22"/>
      <c r="AL37" s="22"/>
      <c r="AM37" s="22"/>
      <c r="AN37" s="22"/>
    </row>
    <row r="38" spans="2:55" ht="16.5" thickBot="1" x14ac:dyDescent="0.25">
      <c r="B38" s="196" t="s">
        <v>79</v>
      </c>
      <c r="C38" s="197"/>
      <c r="D38" s="197"/>
      <c r="E38" s="197"/>
      <c r="F38" s="197"/>
      <c r="G38" s="197"/>
      <c r="H38" s="197"/>
      <c r="I38" s="197"/>
      <c r="J38" s="197"/>
      <c r="K38" s="197"/>
      <c r="L38" s="197"/>
      <c r="M38" s="197"/>
      <c r="N38" s="197"/>
      <c r="O38" s="197"/>
      <c r="P38" s="197"/>
      <c r="Q38" s="197"/>
      <c r="R38" s="198"/>
      <c r="S38" s="156"/>
      <c r="T38" s="156"/>
      <c r="U38" s="156"/>
      <c r="V38" s="156"/>
      <c r="W38" s="156"/>
      <c r="X38" s="149"/>
      <c r="Y38" s="150"/>
      <c r="AA38" s="157"/>
      <c r="AB38" s="22"/>
      <c r="AC38" s="22"/>
      <c r="AD38" s="22"/>
      <c r="AE38" s="22"/>
      <c r="AF38" s="22"/>
      <c r="AG38" s="22"/>
      <c r="AH38" s="22"/>
      <c r="AI38" s="22"/>
      <c r="AJ38" s="22"/>
      <c r="AK38" s="22"/>
      <c r="AL38" s="22"/>
      <c r="AM38" s="22"/>
      <c r="AN38" s="22"/>
      <c r="AO38" s="157"/>
    </row>
    <row r="39" spans="2:55" ht="14.25" customHeight="1" thickBot="1" x14ac:dyDescent="0.25">
      <c r="B39" s="158"/>
      <c r="C39" s="159"/>
      <c r="D39" s="159"/>
      <c r="E39" s="158"/>
      <c r="F39" s="158"/>
      <c r="G39" s="158"/>
      <c r="H39" s="158"/>
      <c r="I39" s="158"/>
      <c r="J39" s="154"/>
      <c r="K39" s="158"/>
      <c r="L39" s="158"/>
      <c r="M39" s="158"/>
      <c r="N39" s="154"/>
      <c r="O39" s="154"/>
      <c r="P39" s="154"/>
      <c r="Q39" s="154"/>
      <c r="R39" s="154"/>
      <c r="S39" s="160"/>
      <c r="T39" s="160"/>
      <c r="U39" s="160"/>
      <c r="V39" s="160"/>
      <c r="W39" s="160"/>
      <c r="X39" s="149"/>
      <c r="Y39" s="150"/>
      <c r="AA39" s="157"/>
      <c r="AB39" s="22"/>
      <c r="AC39" s="22"/>
      <c r="AD39" s="22"/>
      <c r="AE39" s="22"/>
      <c r="AF39" s="22"/>
      <c r="AG39" s="22"/>
      <c r="AH39" s="22"/>
      <c r="AI39" s="22"/>
      <c r="AJ39" s="22"/>
      <c r="AK39" s="22"/>
      <c r="AL39" s="22"/>
      <c r="AM39" s="22"/>
      <c r="AN39" s="22"/>
      <c r="AO39" s="157"/>
    </row>
    <row r="40" spans="2:55" ht="225" customHeight="1" thickBot="1" x14ac:dyDescent="0.25">
      <c r="B40" s="189" t="s">
        <v>80</v>
      </c>
      <c r="C40" s="190"/>
      <c r="D40" s="190"/>
      <c r="E40" s="190"/>
      <c r="F40" s="190"/>
      <c r="G40" s="190"/>
      <c r="H40" s="190"/>
      <c r="I40" s="190"/>
      <c r="J40" s="190"/>
      <c r="K40" s="190"/>
      <c r="L40" s="190"/>
      <c r="M40" s="190"/>
      <c r="N40" s="190"/>
      <c r="O40" s="190"/>
      <c r="P40" s="190"/>
      <c r="Q40" s="190"/>
      <c r="R40" s="191"/>
      <c r="S40" s="161"/>
      <c r="T40" s="161"/>
      <c r="U40" s="161"/>
      <c r="V40" s="161"/>
      <c r="W40" s="161"/>
      <c r="X40" s="36"/>
      <c r="Y40" s="26"/>
      <c r="AA40" s="157"/>
      <c r="AB40" s="22"/>
      <c r="AC40" s="22"/>
      <c r="AD40" s="22"/>
      <c r="AE40" s="22"/>
      <c r="AF40" s="22"/>
      <c r="AG40" s="22"/>
      <c r="AH40" s="22"/>
      <c r="AI40" s="22"/>
      <c r="AJ40" s="22"/>
      <c r="AK40" s="22"/>
      <c r="AL40" s="22"/>
      <c r="AM40" s="22"/>
      <c r="AN40" s="22"/>
      <c r="AO40" s="157"/>
    </row>
    <row r="41" spans="2:55" ht="14.25" customHeight="1" thickBot="1" x14ac:dyDescent="0.25">
      <c r="B41" s="10"/>
      <c r="C41" s="10"/>
      <c r="D41" s="10"/>
      <c r="E41" s="10"/>
      <c r="F41" s="10"/>
      <c r="G41" s="10"/>
      <c r="H41" s="10"/>
      <c r="I41" s="10"/>
      <c r="J41" s="10"/>
      <c r="K41" s="10"/>
      <c r="L41" s="10"/>
      <c r="M41" s="10"/>
      <c r="N41" s="10"/>
      <c r="O41" s="10"/>
      <c r="P41" s="10"/>
      <c r="Q41" s="10"/>
      <c r="R41" s="10"/>
      <c r="S41" s="162"/>
      <c r="T41" s="162"/>
      <c r="U41" s="162"/>
      <c r="V41" s="162"/>
      <c r="W41" s="162"/>
      <c r="X41" s="36"/>
      <c r="Y41" s="26"/>
      <c r="AA41" s="157"/>
      <c r="AB41" s="22"/>
      <c r="AC41" s="22"/>
      <c r="AD41" s="22"/>
      <c r="AE41" s="22"/>
      <c r="AF41" s="22"/>
      <c r="AG41" s="22"/>
      <c r="AH41" s="22"/>
      <c r="AI41" s="22"/>
      <c r="AJ41" s="22"/>
      <c r="AK41" s="22"/>
      <c r="AL41" s="22"/>
      <c r="AM41" s="22"/>
      <c r="AN41" s="22"/>
      <c r="AO41" s="157"/>
    </row>
    <row r="42" spans="2:55" ht="15" customHeight="1" x14ac:dyDescent="0.2">
      <c r="B42" s="163" t="s">
        <v>81</v>
      </c>
      <c r="C42" s="202" t="s">
        <v>82</v>
      </c>
      <c r="D42" s="203"/>
      <c r="E42" s="203"/>
      <c r="F42" s="203"/>
      <c r="G42" s="203"/>
      <c r="H42" s="203"/>
      <c r="I42" s="203"/>
      <c r="J42" s="203"/>
      <c r="K42" s="203"/>
      <c r="L42" s="203"/>
      <c r="M42" s="203"/>
      <c r="N42" s="203"/>
      <c r="O42" s="203"/>
      <c r="P42" s="203"/>
      <c r="Q42" s="203"/>
      <c r="R42" s="204"/>
      <c r="S42" s="164"/>
      <c r="T42" s="164"/>
      <c r="U42" s="164"/>
      <c r="V42" s="164"/>
      <c r="W42" s="164"/>
      <c r="X42" s="36"/>
      <c r="Y42" s="26"/>
      <c r="AA42" s="157"/>
      <c r="AB42" s="22"/>
      <c r="AC42" s="22"/>
      <c r="AD42" s="22"/>
      <c r="AE42" s="22"/>
      <c r="AF42" s="22"/>
      <c r="AG42" s="22"/>
      <c r="AH42" s="22"/>
      <c r="AI42" s="22"/>
      <c r="AJ42" s="22"/>
      <c r="AK42" s="22"/>
      <c r="AL42" s="22"/>
      <c r="AM42" s="22"/>
      <c r="AN42" s="22"/>
      <c r="AO42" s="157"/>
    </row>
    <row r="43" spans="2:55" ht="30" customHeight="1" x14ac:dyDescent="0.2">
      <c r="B43" s="165">
        <v>1</v>
      </c>
      <c r="C43" s="199" t="s">
        <v>83</v>
      </c>
      <c r="D43" s="200"/>
      <c r="E43" s="200"/>
      <c r="F43" s="200"/>
      <c r="G43" s="200"/>
      <c r="H43" s="200"/>
      <c r="I43" s="200"/>
      <c r="J43" s="200"/>
      <c r="K43" s="200"/>
      <c r="L43" s="200"/>
      <c r="M43" s="200"/>
      <c r="N43" s="200"/>
      <c r="O43" s="200"/>
      <c r="P43" s="200"/>
      <c r="Q43" s="200"/>
      <c r="R43" s="201"/>
      <c r="S43" s="166"/>
      <c r="T43" s="166"/>
      <c r="U43" s="166"/>
      <c r="V43" s="166"/>
      <c r="W43" s="166"/>
      <c r="X43" s="36"/>
      <c r="Y43" s="26"/>
      <c r="AA43" s="157"/>
      <c r="AB43" s="22"/>
      <c r="AC43" s="22"/>
      <c r="AD43" s="22"/>
      <c r="AE43" s="22"/>
      <c r="AF43" s="22"/>
      <c r="AG43" s="22"/>
      <c r="AH43" s="22"/>
      <c r="AI43" s="22"/>
      <c r="AJ43" s="22"/>
      <c r="AK43" s="22"/>
      <c r="AL43" s="22"/>
      <c r="AM43" s="22"/>
      <c r="AN43" s="22"/>
      <c r="AO43" s="157"/>
    </row>
    <row r="44" spans="2:55" ht="30" customHeight="1" x14ac:dyDescent="0.2">
      <c r="B44" s="167">
        <v>2</v>
      </c>
      <c r="C44" s="199" t="s">
        <v>84</v>
      </c>
      <c r="D44" s="200"/>
      <c r="E44" s="200"/>
      <c r="F44" s="200"/>
      <c r="G44" s="200"/>
      <c r="H44" s="200"/>
      <c r="I44" s="200"/>
      <c r="J44" s="200"/>
      <c r="K44" s="200"/>
      <c r="L44" s="200"/>
      <c r="M44" s="200"/>
      <c r="N44" s="200"/>
      <c r="O44" s="200"/>
      <c r="P44" s="200"/>
      <c r="Q44" s="200"/>
      <c r="R44" s="201"/>
      <c r="S44" s="166"/>
      <c r="T44" s="166"/>
      <c r="U44" s="166"/>
      <c r="V44" s="166"/>
      <c r="W44" s="166"/>
      <c r="X44" s="36"/>
      <c r="Y44" s="26"/>
      <c r="AA44" s="157"/>
      <c r="AB44" s="22"/>
      <c r="AC44" s="22"/>
      <c r="AD44" s="22"/>
      <c r="AE44" s="22"/>
      <c r="AF44" s="22"/>
      <c r="AG44" s="22"/>
      <c r="AH44" s="22"/>
      <c r="AI44" s="22"/>
      <c r="AJ44" s="22"/>
      <c r="AK44" s="22"/>
      <c r="AL44" s="22"/>
      <c r="AM44" s="22"/>
      <c r="AN44" s="22"/>
      <c r="AO44" s="157"/>
    </row>
    <row r="45" spans="2:55" ht="15" customHeight="1" x14ac:dyDescent="0.2">
      <c r="B45" s="167">
        <v>3</v>
      </c>
      <c r="C45" s="199" t="s">
        <v>85</v>
      </c>
      <c r="D45" s="200"/>
      <c r="E45" s="200"/>
      <c r="F45" s="200"/>
      <c r="G45" s="200"/>
      <c r="H45" s="200"/>
      <c r="I45" s="200"/>
      <c r="J45" s="200"/>
      <c r="K45" s="200"/>
      <c r="L45" s="200"/>
      <c r="M45" s="200"/>
      <c r="N45" s="200"/>
      <c r="O45" s="200"/>
      <c r="P45" s="200"/>
      <c r="Q45" s="200"/>
      <c r="R45" s="201"/>
      <c r="S45" s="166"/>
      <c r="T45" s="166"/>
      <c r="U45" s="166"/>
      <c r="V45" s="166"/>
      <c r="W45" s="166"/>
      <c r="X45" s="36"/>
      <c r="Y45" s="26"/>
      <c r="AA45" s="157"/>
      <c r="AB45" s="22"/>
      <c r="AC45" s="22"/>
      <c r="AD45" s="22"/>
      <c r="AE45" s="22"/>
      <c r="AF45" s="22"/>
      <c r="AG45" s="22"/>
      <c r="AH45" s="22"/>
      <c r="AI45" s="22"/>
      <c r="AJ45" s="22"/>
      <c r="AK45" s="22"/>
      <c r="AL45" s="22"/>
      <c r="AM45" s="22"/>
      <c r="AN45" s="22"/>
      <c r="AO45" s="157"/>
    </row>
    <row r="46" spans="2:55" ht="30" customHeight="1" x14ac:dyDescent="0.2">
      <c r="B46" s="167">
        <v>4</v>
      </c>
      <c r="C46" s="199" t="s">
        <v>86</v>
      </c>
      <c r="D46" s="200"/>
      <c r="E46" s="200"/>
      <c r="F46" s="200"/>
      <c r="G46" s="200"/>
      <c r="H46" s="200"/>
      <c r="I46" s="200"/>
      <c r="J46" s="200"/>
      <c r="K46" s="200"/>
      <c r="L46" s="200"/>
      <c r="M46" s="200"/>
      <c r="N46" s="200"/>
      <c r="O46" s="200"/>
      <c r="P46" s="200"/>
      <c r="Q46" s="200"/>
      <c r="R46" s="201"/>
      <c r="S46" s="166"/>
      <c r="T46" s="166"/>
      <c r="U46" s="166"/>
      <c r="V46" s="166"/>
      <c r="W46" s="166"/>
      <c r="X46" s="36"/>
      <c r="Y46" s="26"/>
      <c r="AA46" s="157"/>
      <c r="AB46" s="22"/>
      <c r="AC46" s="22"/>
      <c r="AD46" s="22"/>
      <c r="AE46" s="22"/>
      <c r="AF46" s="22"/>
      <c r="AG46" s="22"/>
      <c r="AH46" s="22"/>
      <c r="AI46" s="22"/>
      <c r="AJ46" s="22"/>
      <c r="AK46" s="22"/>
      <c r="AL46" s="22"/>
      <c r="AM46" s="22"/>
      <c r="AN46" s="22"/>
      <c r="AO46" s="157"/>
    </row>
    <row r="47" spans="2:55" ht="30" customHeight="1" x14ac:dyDescent="0.2">
      <c r="B47" s="167">
        <v>5</v>
      </c>
      <c r="C47" s="199" t="s">
        <v>87</v>
      </c>
      <c r="D47" s="200"/>
      <c r="E47" s="200"/>
      <c r="F47" s="200"/>
      <c r="G47" s="200"/>
      <c r="H47" s="200"/>
      <c r="I47" s="200"/>
      <c r="J47" s="200"/>
      <c r="K47" s="200"/>
      <c r="L47" s="200"/>
      <c r="M47" s="200"/>
      <c r="N47" s="200"/>
      <c r="O47" s="200"/>
      <c r="P47" s="200"/>
      <c r="Q47" s="200"/>
      <c r="R47" s="201"/>
      <c r="S47" s="166"/>
      <c r="T47" s="166"/>
      <c r="U47" s="166"/>
      <c r="V47" s="166"/>
      <c r="W47" s="166"/>
      <c r="X47" s="36"/>
      <c r="Y47" s="26"/>
      <c r="AA47" s="134"/>
      <c r="AB47" s="22"/>
      <c r="AC47" s="22"/>
      <c r="AD47" s="22"/>
      <c r="AE47" s="22"/>
      <c r="AF47" s="22"/>
      <c r="AG47" s="22"/>
      <c r="AH47" s="22"/>
      <c r="AI47" s="22"/>
      <c r="AJ47" s="22"/>
      <c r="AK47" s="22"/>
      <c r="AL47" s="22"/>
      <c r="AM47" s="22"/>
      <c r="AN47" s="22"/>
      <c r="AO47" s="134"/>
    </row>
    <row r="48" spans="2:55" ht="90" customHeight="1" x14ac:dyDescent="0.2">
      <c r="B48" s="167">
        <v>6</v>
      </c>
      <c r="C48" s="199" t="s">
        <v>88</v>
      </c>
      <c r="D48" s="200"/>
      <c r="E48" s="200"/>
      <c r="F48" s="200"/>
      <c r="G48" s="200"/>
      <c r="H48" s="200"/>
      <c r="I48" s="200"/>
      <c r="J48" s="200"/>
      <c r="K48" s="200"/>
      <c r="L48" s="200"/>
      <c r="M48" s="200"/>
      <c r="N48" s="200"/>
      <c r="O48" s="200"/>
      <c r="P48" s="200"/>
      <c r="Q48" s="200"/>
      <c r="R48" s="201"/>
      <c r="S48" s="166"/>
      <c r="T48" s="166"/>
      <c r="U48" s="166"/>
      <c r="V48" s="166"/>
      <c r="W48" s="166"/>
      <c r="X48" s="36"/>
      <c r="Y48" s="26"/>
      <c r="AA48" s="134"/>
      <c r="AB48" s="22"/>
      <c r="AC48" s="22"/>
      <c r="AD48" s="22"/>
      <c r="AE48" s="22"/>
      <c r="AF48" s="22"/>
      <c r="AG48" s="22"/>
      <c r="AH48" s="22"/>
      <c r="AI48" s="22"/>
      <c r="AJ48" s="22"/>
      <c r="AK48" s="22"/>
      <c r="AL48" s="22"/>
      <c r="AM48" s="22"/>
      <c r="AN48" s="22"/>
      <c r="AO48" s="134"/>
    </row>
    <row r="49" spans="2:41" ht="90" customHeight="1" x14ac:dyDescent="0.2">
      <c r="B49" s="167">
        <v>7</v>
      </c>
      <c r="C49" s="199" t="s">
        <v>89</v>
      </c>
      <c r="D49" s="200"/>
      <c r="E49" s="200"/>
      <c r="F49" s="200"/>
      <c r="G49" s="200"/>
      <c r="H49" s="200"/>
      <c r="I49" s="200"/>
      <c r="J49" s="200"/>
      <c r="K49" s="200"/>
      <c r="L49" s="200"/>
      <c r="M49" s="200"/>
      <c r="N49" s="200"/>
      <c r="O49" s="200"/>
      <c r="P49" s="200"/>
      <c r="Q49" s="200"/>
      <c r="R49" s="201"/>
      <c r="S49" s="166"/>
      <c r="T49" s="166"/>
      <c r="U49" s="166"/>
      <c r="V49" s="166"/>
      <c r="W49" s="166"/>
      <c r="X49" s="36"/>
      <c r="Y49" s="26"/>
      <c r="AA49" s="134"/>
      <c r="AB49" s="22"/>
      <c r="AC49" s="22"/>
      <c r="AD49" s="22"/>
      <c r="AE49" s="22"/>
      <c r="AF49" s="22"/>
      <c r="AG49" s="22"/>
      <c r="AH49" s="22"/>
      <c r="AI49" s="22"/>
      <c r="AJ49" s="22"/>
      <c r="AK49" s="22"/>
      <c r="AL49" s="22"/>
      <c r="AM49" s="22"/>
      <c r="AN49" s="22"/>
      <c r="AO49" s="134"/>
    </row>
    <row r="50" spans="2:41" ht="15" customHeight="1" x14ac:dyDescent="0.2">
      <c r="B50" s="167">
        <v>8</v>
      </c>
      <c r="C50" s="199" t="s">
        <v>90</v>
      </c>
      <c r="D50" s="200"/>
      <c r="E50" s="200"/>
      <c r="F50" s="200"/>
      <c r="G50" s="200"/>
      <c r="H50" s="200"/>
      <c r="I50" s="200"/>
      <c r="J50" s="200"/>
      <c r="K50" s="200"/>
      <c r="L50" s="200"/>
      <c r="M50" s="200"/>
      <c r="N50" s="200"/>
      <c r="O50" s="200"/>
      <c r="P50" s="200"/>
      <c r="Q50" s="200"/>
      <c r="R50" s="201"/>
      <c r="S50" s="166"/>
      <c r="T50" s="166"/>
      <c r="U50" s="166"/>
      <c r="V50" s="166"/>
      <c r="W50" s="166"/>
      <c r="X50" s="36"/>
      <c r="Y50" s="26"/>
      <c r="AA50" s="168"/>
      <c r="AB50" s="22"/>
      <c r="AC50" s="22"/>
      <c r="AD50" s="22"/>
      <c r="AE50" s="22"/>
      <c r="AF50" s="22"/>
      <c r="AG50" s="22"/>
      <c r="AH50" s="22"/>
      <c r="AI50" s="22"/>
      <c r="AJ50" s="22"/>
      <c r="AK50" s="22"/>
      <c r="AL50" s="22"/>
      <c r="AM50" s="22"/>
      <c r="AN50" s="22"/>
      <c r="AO50" s="168"/>
    </row>
    <row r="51" spans="2:41" ht="75" customHeight="1" x14ac:dyDescent="0.2">
      <c r="B51" s="167">
        <v>9</v>
      </c>
      <c r="C51" s="199" t="s">
        <v>91</v>
      </c>
      <c r="D51" s="200"/>
      <c r="E51" s="200"/>
      <c r="F51" s="200"/>
      <c r="G51" s="200"/>
      <c r="H51" s="200"/>
      <c r="I51" s="200"/>
      <c r="J51" s="200"/>
      <c r="K51" s="200"/>
      <c r="L51" s="200"/>
      <c r="M51" s="200"/>
      <c r="N51" s="200"/>
      <c r="O51" s="200"/>
      <c r="P51" s="200"/>
      <c r="Q51" s="200"/>
      <c r="R51" s="201"/>
      <c r="S51" s="166"/>
      <c r="T51" s="166"/>
      <c r="U51" s="166"/>
      <c r="V51" s="166"/>
      <c r="W51" s="166"/>
      <c r="X51" s="36"/>
      <c r="Y51" s="26"/>
      <c r="AA51" s="168"/>
      <c r="AB51" s="22"/>
      <c r="AC51" s="22"/>
      <c r="AD51" s="22"/>
      <c r="AE51" s="22"/>
      <c r="AF51" s="22"/>
      <c r="AG51" s="22"/>
      <c r="AH51" s="22"/>
      <c r="AI51" s="22"/>
      <c r="AJ51" s="22"/>
      <c r="AK51" s="22"/>
      <c r="AL51" s="22"/>
      <c r="AM51" s="22"/>
      <c r="AN51" s="22"/>
      <c r="AO51" s="168"/>
    </row>
    <row r="52" spans="2:41" ht="75" customHeight="1" x14ac:dyDescent="0.2">
      <c r="B52" s="167">
        <v>10</v>
      </c>
      <c r="C52" s="199" t="s">
        <v>92</v>
      </c>
      <c r="D52" s="200"/>
      <c r="E52" s="200"/>
      <c r="F52" s="200"/>
      <c r="G52" s="200"/>
      <c r="H52" s="200"/>
      <c r="I52" s="200"/>
      <c r="J52" s="200"/>
      <c r="K52" s="200"/>
      <c r="L52" s="200"/>
      <c r="M52" s="200"/>
      <c r="N52" s="200"/>
      <c r="O52" s="200"/>
      <c r="P52" s="200"/>
      <c r="Q52" s="200"/>
      <c r="R52" s="201"/>
      <c r="S52" s="166"/>
      <c r="T52" s="166"/>
      <c r="U52" s="166"/>
      <c r="V52" s="166"/>
      <c r="W52" s="166"/>
      <c r="X52" s="36"/>
      <c r="Y52" s="26"/>
      <c r="AA52" s="168"/>
      <c r="AB52" s="22"/>
      <c r="AC52" s="22"/>
      <c r="AD52" s="22"/>
      <c r="AE52" s="22"/>
      <c r="AF52" s="22"/>
      <c r="AG52" s="22"/>
      <c r="AH52" s="22"/>
      <c r="AI52" s="22"/>
      <c r="AJ52" s="22"/>
      <c r="AK52" s="22"/>
      <c r="AL52" s="22"/>
      <c r="AM52" s="22"/>
      <c r="AN52" s="22"/>
      <c r="AO52" s="168"/>
    </row>
    <row r="53" spans="2:41" ht="75" customHeight="1" x14ac:dyDescent="0.2">
      <c r="B53" s="167">
        <v>11</v>
      </c>
      <c r="C53" s="199" t="s">
        <v>93</v>
      </c>
      <c r="D53" s="200"/>
      <c r="E53" s="200"/>
      <c r="F53" s="200"/>
      <c r="G53" s="200"/>
      <c r="H53" s="200"/>
      <c r="I53" s="200"/>
      <c r="J53" s="200"/>
      <c r="K53" s="200"/>
      <c r="L53" s="200"/>
      <c r="M53" s="200"/>
      <c r="N53" s="200"/>
      <c r="O53" s="200"/>
      <c r="P53" s="200"/>
      <c r="Q53" s="200"/>
      <c r="R53" s="201"/>
      <c r="S53" s="166"/>
      <c r="T53" s="166"/>
      <c r="U53" s="166"/>
      <c r="V53" s="166"/>
      <c r="W53" s="166"/>
      <c r="X53" s="36"/>
      <c r="Y53" s="26"/>
      <c r="AA53" s="168"/>
      <c r="AB53" s="22"/>
      <c r="AC53" s="22"/>
      <c r="AD53" s="22"/>
      <c r="AE53" s="22"/>
      <c r="AF53" s="22"/>
      <c r="AG53" s="22"/>
      <c r="AH53" s="22"/>
      <c r="AI53" s="22"/>
      <c r="AJ53" s="22"/>
      <c r="AK53" s="22"/>
      <c r="AL53" s="22"/>
      <c r="AM53" s="22"/>
      <c r="AN53" s="22"/>
      <c r="AO53" s="168"/>
    </row>
    <row r="54" spans="2:41" ht="15" customHeight="1" x14ac:dyDescent="0.2">
      <c r="B54" s="167">
        <v>12</v>
      </c>
      <c r="C54" s="199" t="s">
        <v>94</v>
      </c>
      <c r="D54" s="200"/>
      <c r="E54" s="200"/>
      <c r="F54" s="200"/>
      <c r="G54" s="200"/>
      <c r="H54" s="200"/>
      <c r="I54" s="200"/>
      <c r="J54" s="200"/>
      <c r="K54" s="200"/>
      <c r="L54" s="200"/>
      <c r="M54" s="200"/>
      <c r="N54" s="200"/>
      <c r="O54" s="200"/>
      <c r="P54" s="200"/>
      <c r="Q54" s="200"/>
      <c r="R54" s="201"/>
      <c r="S54" s="166"/>
      <c r="T54" s="166"/>
      <c r="U54" s="166"/>
      <c r="V54" s="166"/>
      <c r="W54" s="166"/>
      <c r="X54" s="36"/>
      <c r="Y54" s="26"/>
      <c r="AA54" s="168"/>
      <c r="AB54" s="22"/>
      <c r="AC54" s="22"/>
      <c r="AD54" s="22"/>
      <c r="AE54" s="22"/>
      <c r="AF54" s="22"/>
      <c r="AG54" s="22"/>
      <c r="AH54" s="22"/>
      <c r="AI54" s="22"/>
      <c r="AJ54" s="22"/>
      <c r="AK54" s="22"/>
      <c r="AL54" s="22"/>
      <c r="AM54" s="22"/>
      <c r="AN54" s="22"/>
      <c r="AO54" s="168"/>
    </row>
    <row r="55" spans="2:41" ht="75" customHeight="1" x14ac:dyDescent="0.2">
      <c r="B55" s="167">
        <v>13</v>
      </c>
      <c r="C55" s="199" t="s">
        <v>95</v>
      </c>
      <c r="D55" s="200"/>
      <c r="E55" s="200"/>
      <c r="F55" s="200"/>
      <c r="G55" s="200"/>
      <c r="H55" s="200"/>
      <c r="I55" s="200"/>
      <c r="J55" s="200"/>
      <c r="K55" s="200"/>
      <c r="L55" s="200"/>
      <c r="M55" s="200"/>
      <c r="N55" s="200"/>
      <c r="O55" s="200"/>
      <c r="P55" s="200"/>
      <c r="Q55" s="200"/>
      <c r="R55" s="201"/>
      <c r="S55" s="166"/>
      <c r="T55" s="166"/>
      <c r="U55" s="166"/>
      <c r="V55" s="166"/>
      <c r="W55" s="166"/>
      <c r="X55" s="36"/>
      <c r="Y55" s="26"/>
      <c r="AA55" s="168"/>
      <c r="AB55" s="22"/>
      <c r="AC55" s="22"/>
      <c r="AD55" s="22"/>
      <c r="AE55" s="22"/>
      <c r="AF55" s="22"/>
      <c r="AG55" s="22"/>
      <c r="AH55" s="22"/>
      <c r="AI55" s="22"/>
      <c r="AJ55" s="22"/>
      <c r="AK55" s="22"/>
      <c r="AL55" s="22"/>
      <c r="AM55" s="22"/>
      <c r="AN55" s="22"/>
      <c r="AO55" s="168"/>
    </row>
    <row r="56" spans="2:41" ht="60" customHeight="1" x14ac:dyDescent="0.2">
      <c r="B56" s="167">
        <v>14</v>
      </c>
      <c r="C56" s="199" t="s">
        <v>96</v>
      </c>
      <c r="D56" s="200"/>
      <c r="E56" s="200"/>
      <c r="F56" s="200"/>
      <c r="G56" s="200"/>
      <c r="H56" s="200"/>
      <c r="I56" s="200"/>
      <c r="J56" s="200"/>
      <c r="K56" s="200"/>
      <c r="L56" s="200"/>
      <c r="M56" s="200"/>
      <c r="N56" s="200"/>
      <c r="O56" s="200"/>
      <c r="P56" s="200"/>
      <c r="Q56" s="200"/>
      <c r="R56" s="201"/>
      <c r="S56" s="166"/>
      <c r="T56" s="166"/>
      <c r="U56" s="166"/>
      <c r="V56" s="166"/>
      <c r="W56" s="166"/>
      <c r="X56" s="36"/>
      <c r="Y56" s="26"/>
      <c r="AA56" s="169"/>
      <c r="AB56" s="22"/>
      <c r="AC56" s="22"/>
      <c r="AD56" s="22"/>
      <c r="AE56" s="22"/>
      <c r="AF56" s="22"/>
      <c r="AG56" s="22"/>
      <c r="AH56" s="22"/>
      <c r="AI56" s="22"/>
      <c r="AJ56" s="22"/>
      <c r="AK56" s="22"/>
      <c r="AL56" s="22"/>
      <c r="AM56" s="22"/>
      <c r="AN56" s="22"/>
      <c r="AO56" s="169"/>
    </row>
    <row r="57" spans="2:41" ht="75" customHeight="1" x14ac:dyDescent="0.2">
      <c r="B57" s="167">
        <v>15</v>
      </c>
      <c r="C57" s="199" t="s">
        <v>97</v>
      </c>
      <c r="D57" s="200"/>
      <c r="E57" s="200"/>
      <c r="F57" s="200"/>
      <c r="G57" s="200"/>
      <c r="H57" s="200"/>
      <c r="I57" s="200"/>
      <c r="J57" s="200"/>
      <c r="K57" s="200"/>
      <c r="L57" s="200"/>
      <c r="M57" s="200"/>
      <c r="N57" s="200"/>
      <c r="O57" s="200"/>
      <c r="P57" s="200"/>
      <c r="Q57" s="200"/>
      <c r="R57" s="201"/>
      <c r="S57" s="166"/>
      <c r="T57" s="166"/>
      <c r="U57" s="166"/>
      <c r="V57" s="166"/>
      <c r="W57" s="166"/>
      <c r="X57" s="170"/>
      <c r="Y57" s="171"/>
      <c r="AA57" s="169"/>
      <c r="AB57" s="22"/>
      <c r="AC57" s="22"/>
      <c r="AD57" s="22"/>
      <c r="AE57" s="22"/>
      <c r="AF57" s="22"/>
      <c r="AG57" s="22"/>
      <c r="AH57" s="22"/>
      <c r="AI57" s="22"/>
      <c r="AJ57" s="22"/>
      <c r="AK57" s="22"/>
      <c r="AL57" s="22"/>
      <c r="AM57" s="22"/>
      <c r="AN57" s="22"/>
      <c r="AO57" s="169"/>
    </row>
    <row r="58" spans="2:41" ht="60" customHeight="1" x14ac:dyDescent="0.2">
      <c r="B58" s="167">
        <v>16</v>
      </c>
      <c r="C58" s="199" t="s">
        <v>98</v>
      </c>
      <c r="D58" s="200"/>
      <c r="E58" s="200"/>
      <c r="F58" s="200"/>
      <c r="G58" s="200"/>
      <c r="H58" s="200"/>
      <c r="I58" s="200"/>
      <c r="J58" s="200"/>
      <c r="K58" s="200"/>
      <c r="L58" s="200"/>
      <c r="M58" s="200"/>
      <c r="N58" s="200"/>
      <c r="O58" s="200"/>
      <c r="P58" s="200"/>
      <c r="Q58" s="200"/>
      <c r="R58" s="201"/>
      <c r="S58" s="166"/>
      <c r="T58" s="166"/>
      <c r="U58" s="166"/>
      <c r="V58" s="166"/>
      <c r="W58" s="166"/>
      <c r="X58" s="170"/>
      <c r="Y58" s="171"/>
      <c r="AA58" s="169"/>
      <c r="AB58" s="22"/>
      <c r="AC58" s="22"/>
      <c r="AD58" s="22"/>
      <c r="AE58" s="22"/>
      <c r="AF58" s="22"/>
      <c r="AG58" s="22"/>
      <c r="AH58" s="22"/>
      <c r="AI58" s="22"/>
      <c r="AJ58" s="22"/>
      <c r="AK58" s="22"/>
      <c r="AL58" s="22"/>
      <c r="AM58" s="22"/>
      <c r="AN58" s="22"/>
      <c r="AO58" s="169"/>
    </row>
    <row r="59" spans="2:41" ht="15" customHeight="1" x14ac:dyDescent="0.2">
      <c r="B59" s="167">
        <v>17</v>
      </c>
      <c r="C59" s="199" t="s">
        <v>99</v>
      </c>
      <c r="D59" s="200"/>
      <c r="E59" s="200"/>
      <c r="F59" s="200"/>
      <c r="G59" s="200"/>
      <c r="H59" s="200"/>
      <c r="I59" s="200"/>
      <c r="J59" s="200"/>
      <c r="K59" s="200"/>
      <c r="L59" s="200"/>
      <c r="M59" s="200"/>
      <c r="N59" s="200"/>
      <c r="O59" s="200"/>
      <c r="P59" s="200"/>
      <c r="Q59" s="200"/>
      <c r="R59" s="201"/>
      <c r="S59" s="166"/>
      <c r="T59" s="166"/>
      <c r="U59" s="166"/>
      <c r="V59" s="166"/>
      <c r="W59" s="166"/>
      <c r="X59" s="170"/>
      <c r="Y59" s="171"/>
      <c r="AA59" s="169"/>
      <c r="AB59" s="22"/>
      <c r="AC59" s="22"/>
      <c r="AD59" s="22"/>
      <c r="AE59" s="22"/>
      <c r="AF59" s="22"/>
      <c r="AG59" s="22"/>
      <c r="AH59" s="22"/>
      <c r="AI59" s="22"/>
      <c r="AJ59" s="22"/>
      <c r="AK59" s="22"/>
      <c r="AL59" s="22"/>
      <c r="AM59" s="22"/>
      <c r="AN59" s="22"/>
      <c r="AO59" s="169"/>
    </row>
    <row r="60" spans="2:41" ht="75" customHeight="1" x14ac:dyDescent="0.2">
      <c r="B60" s="167">
        <v>18</v>
      </c>
      <c r="C60" s="199" t="s">
        <v>100</v>
      </c>
      <c r="D60" s="200"/>
      <c r="E60" s="200"/>
      <c r="F60" s="200"/>
      <c r="G60" s="200"/>
      <c r="H60" s="200"/>
      <c r="I60" s="200"/>
      <c r="J60" s="200"/>
      <c r="K60" s="200"/>
      <c r="L60" s="200"/>
      <c r="M60" s="200"/>
      <c r="N60" s="200"/>
      <c r="O60" s="200"/>
      <c r="P60" s="200"/>
      <c r="Q60" s="200"/>
      <c r="R60" s="201"/>
      <c r="S60" s="166"/>
      <c r="T60" s="166"/>
      <c r="U60" s="166"/>
      <c r="V60" s="166"/>
      <c r="W60" s="166"/>
      <c r="X60" s="170"/>
      <c r="Y60" s="171"/>
      <c r="AA60" s="169"/>
      <c r="AB60" s="22"/>
      <c r="AC60" s="22"/>
      <c r="AD60" s="22"/>
      <c r="AE60" s="22"/>
      <c r="AF60" s="22"/>
      <c r="AG60" s="22"/>
      <c r="AH60" s="22"/>
      <c r="AI60" s="22"/>
      <c r="AJ60" s="22"/>
      <c r="AK60" s="22"/>
      <c r="AL60" s="22"/>
      <c r="AM60" s="22"/>
      <c r="AN60" s="22"/>
      <c r="AO60" s="169"/>
    </row>
    <row r="61" spans="2:41" ht="15" customHeight="1" thickBot="1" x14ac:dyDescent="0.25">
      <c r="B61" s="172">
        <v>19</v>
      </c>
      <c r="C61" s="205" t="s">
        <v>101</v>
      </c>
      <c r="D61" s="206"/>
      <c r="E61" s="206"/>
      <c r="F61" s="206"/>
      <c r="G61" s="206"/>
      <c r="H61" s="206"/>
      <c r="I61" s="206"/>
      <c r="J61" s="206"/>
      <c r="K61" s="206"/>
      <c r="L61" s="206"/>
      <c r="M61" s="206"/>
      <c r="N61" s="206"/>
      <c r="O61" s="206"/>
      <c r="P61" s="206"/>
      <c r="Q61" s="206"/>
      <c r="R61" s="207"/>
      <c r="S61" s="166"/>
      <c r="T61" s="166"/>
      <c r="U61" s="166"/>
      <c r="V61" s="166"/>
      <c r="W61" s="166"/>
      <c r="AA61" s="169"/>
      <c r="AB61" s="173"/>
      <c r="AO61" s="169"/>
    </row>
    <row r="62" spans="2:41" x14ac:dyDescent="0.2"/>
  </sheetData>
  <sheetProtection autoFilter="0"/>
  <mergeCells count="26">
    <mergeCell ref="C60:R60"/>
    <mergeCell ref="C61:R61"/>
    <mergeCell ref="C54:R54"/>
    <mergeCell ref="C55:R55"/>
    <mergeCell ref="C56:R56"/>
    <mergeCell ref="C57:R57"/>
    <mergeCell ref="C58:R58"/>
    <mergeCell ref="C59:R59"/>
    <mergeCell ref="C53:R53"/>
    <mergeCell ref="C42:R42"/>
    <mergeCell ref="C43:R43"/>
    <mergeCell ref="C44:R44"/>
    <mergeCell ref="C45:R45"/>
    <mergeCell ref="C46:R46"/>
    <mergeCell ref="C47:R47"/>
    <mergeCell ref="C48:R48"/>
    <mergeCell ref="C49:R49"/>
    <mergeCell ref="C50:R50"/>
    <mergeCell ref="C51:R51"/>
    <mergeCell ref="C52:R52"/>
    <mergeCell ref="B40:R40"/>
    <mergeCell ref="U1:X1"/>
    <mergeCell ref="AB2:AN2"/>
    <mergeCell ref="AP2:BB2"/>
    <mergeCell ref="B3:C3"/>
    <mergeCell ref="B38:R38"/>
  </mergeCells>
  <conditionalFormatting sqref="X34:Y60">
    <cfRule type="cellIs" dxfId="12" priority="13" operator="equal">
      <formula>0</formula>
    </cfRule>
  </conditionalFormatting>
  <conditionalFormatting sqref="X32:Y32">
    <cfRule type="cellIs" dxfId="11" priority="12" operator="equal">
      <formula>0</formula>
    </cfRule>
  </conditionalFormatting>
  <conditionalFormatting sqref="X33:Y33">
    <cfRule type="cellIs" dxfId="10" priority="11" operator="equal">
      <formula>0</formula>
    </cfRule>
  </conditionalFormatting>
  <conditionalFormatting sqref="X4:Y31">
    <cfRule type="cellIs" dxfId="9" priority="10" operator="equal">
      <formula>0</formula>
    </cfRule>
  </conditionalFormatting>
  <dataValidations count="2">
    <dataValidation type="decimal" errorStyle="warning" allowBlank="1" showInputMessage="1" showErrorMessage="1" error="Input must be less than line 3 (Total sewage sludge produced) and a positive number" sqref="G8:S8" xr:uid="{A6BC050B-CFEA-4749-BC06-15FF46FDC08C}">
      <formula1>0</formula1>
      <formula2>G7</formula2>
    </dataValidation>
    <dataValidation type="decimal" errorStyle="warning" operator="lessThan" allowBlank="1" showInputMessage="1" showErrorMessage="1" error="Entries must be less than 1000 ttds/year" sqref="G12:N13 G5:S6" xr:uid="{6DBCF484-F5A0-4C72-ADDB-5106DDB89E41}">
      <formula1>1000</formula1>
    </dataValidation>
  </dataValidation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Jan 2019&amp;R&amp;G</oddHeader>
    <oddFooter>&amp;L&amp;A&amp;RPrinted: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9" id="{436576CA-D2E5-438F-B4FF-3625895476CE}">
            <xm:f>'https://wessexwater.sharepoint.com/teams/wx-bp/WPC005/[SUPERSEDED - WSX PR19 Business Plan Data Table Submission - FBP (post queries) Jan 19.xlsx]Validation flags'!#REF!=1</xm:f>
            <x14:dxf>
              <fill>
                <patternFill>
                  <bgColor rgb="FFE0DCD8"/>
                </patternFill>
              </fill>
            </x14:dxf>
          </x14:cfRule>
          <xm:sqref>G5:S6</xm:sqref>
        </x14:conditionalFormatting>
        <x14:conditionalFormatting xmlns:xm="http://schemas.microsoft.com/office/excel/2006/main">
          <x14:cfRule type="expression" priority="8" id="{619BC634-8CAE-491E-B726-190217909D97}">
            <xm:f>'https://wessexwater.sharepoint.com/teams/wx-bp/WPC005/[SUPERSEDED - WSX PR19 Business Plan Data Table Submission - FBP (post queries) Jan 19.xlsx]Validation flags'!#REF!=1</xm:f>
            <x14:dxf>
              <fill>
                <patternFill>
                  <bgColor rgb="FFE0DCD8"/>
                </patternFill>
              </fill>
            </x14:dxf>
          </x14:cfRule>
          <xm:sqref>G8:S8</xm:sqref>
        </x14:conditionalFormatting>
        <x14:conditionalFormatting xmlns:xm="http://schemas.microsoft.com/office/excel/2006/main">
          <x14:cfRule type="expression" priority="7" id="{7F9B69F7-DEAF-49C2-977C-D85B00826CD0}">
            <xm:f>'https://wessexwater.sharepoint.com/teams/wx-bp/WPC005/[SUPERSEDED - WSX PR19 Business Plan Data Table Submission - FBP (post queries) Jan 19.xlsx]Validation flags'!#REF!=1</xm:f>
            <x14:dxf>
              <fill>
                <patternFill>
                  <bgColor rgb="FFE0DCD8"/>
                </patternFill>
              </fill>
            </x14:dxf>
          </x14:cfRule>
          <xm:sqref>G10:N10</xm:sqref>
        </x14:conditionalFormatting>
        <x14:conditionalFormatting xmlns:xm="http://schemas.microsoft.com/office/excel/2006/main">
          <x14:cfRule type="expression" priority="6" id="{489647D0-BAF8-471D-8F83-BA3CFCC1C29E}">
            <xm:f>'https://wessexwater.sharepoint.com/teams/wx-bp/WPC005/[SUPERSEDED - WSX PR19 Business Plan Data Table Submission - FBP (post queries) Jan 19.xlsx]Validation flags'!#REF!=1</xm:f>
            <x14:dxf>
              <fill>
                <patternFill>
                  <bgColor rgb="FFE0DCD8"/>
                </patternFill>
              </fill>
            </x14:dxf>
          </x14:cfRule>
          <xm:sqref>G12:N13</xm:sqref>
        </x14:conditionalFormatting>
        <x14:conditionalFormatting xmlns:xm="http://schemas.microsoft.com/office/excel/2006/main">
          <x14:cfRule type="expression" priority="5" id="{E9941AA5-101C-4B59-AACA-B44B62BA6F44}">
            <xm:f>'https://wessexwater.sharepoint.com/teams/wx-bp/WPC005/[SUPERSEDED - WSX PR19 Business Plan Data Table Submission - FBP (post queries) Jan 19.xlsx]Validation flags'!#REF!=1</xm:f>
            <x14:dxf>
              <fill>
                <patternFill>
                  <bgColor rgb="FFE0DCD8"/>
                </patternFill>
              </fill>
            </x14:dxf>
          </x14:cfRule>
          <xm:sqref>G16:N18</xm:sqref>
        </x14:conditionalFormatting>
        <x14:conditionalFormatting xmlns:xm="http://schemas.microsoft.com/office/excel/2006/main">
          <x14:cfRule type="expression" priority="4" id="{435D23E8-72C1-4AB1-851D-67A9667B3DA3}">
            <xm:f>'https://wessexwater.sharepoint.com/teams/wx-bp/WPC005/[SUPERSEDED - WSX PR19 Business Plan Data Table Submission - FBP (post queries) Jan 19.xlsx]Validation flags'!#REF!=1</xm:f>
            <x14:dxf>
              <fill>
                <patternFill>
                  <bgColor rgb="FFE0DCD8"/>
                </patternFill>
              </fill>
            </x14:dxf>
          </x14:cfRule>
          <xm:sqref>G21:N21</xm:sqref>
        </x14:conditionalFormatting>
        <x14:conditionalFormatting xmlns:xm="http://schemas.microsoft.com/office/excel/2006/main">
          <x14:cfRule type="expression" priority="3" id="{4D4A7301-A6A8-4E93-B9B0-923CD5787CA1}">
            <xm:f>'https://wessexwater.sharepoint.com/teams/wx-bp/WPC005/[SUPERSEDED - WSX PR19 Business Plan Data Table Submission - FBP (post queries) Jan 19.xlsx]Validation flags'!#REF!=1</xm:f>
            <x14:dxf>
              <fill>
                <patternFill>
                  <bgColor rgb="FFE0DCD8"/>
                </patternFill>
              </fill>
            </x14:dxf>
          </x14:cfRule>
          <xm:sqref>G23:N25</xm:sqref>
        </x14:conditionalFormatting>
        <x14:conditionalFormatting xmlns:xm="http://schemas.microsoft.com/office/excel/2006/main">
          <x14:cfRule type="expression" priority="2" id="{72A682DF-EAB7-49C4-BCC2-1F079BA5F7FE}">
            <xm:f>'https://wessexwater.sharepoint.com/teams/wx-bp/WPC005/[SUPERSEDED - WSX PR19 Business Plan Data Table Submission - FBP (post queries) Jan 19.xlsx]Validation flags'!#REF!=1</xm:f>
            <x14:dxf>
              <fill>
                <patternFill>
                  <bgColor rgb="FFE0DCD8"/>
                </patternFill>
              </fill>
            </x14:dxf>
          </x14:cfRule>
          <xm:sqref>G28:N28</xm:sqref>
        </x14:conditionalFormatting>
        <x14:conditionalFormatting xmlns:xm="http://schemas.microsoft.com/office/excel/2006/main">
          <x14:cfRule type="expression" priority="1" id="{44C5E030-45C9-4FD9-8AB0-8BD96CAA8C84}">
            <xm:f>'https://wessexwater.sharepoint.com/teams/wx-bp/WPC005/[SUPERSEDED - WSX PR19 Business Plan Data Table Submission - FBP (post queries) Jan 19.xlsx]Validation flags'!#REF!=1</xm:f>
            <x14:dxf>
              <fill>
                <patternFill>
                  <bgColor rgb="FFE0DCD8"/>
                </patternFill>
              </fill>
            </x14:dxf>
          </x14:cfRule>
          <xm:sqref>G30:N30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FFA90B7EB664418B9D5F6CC9AFB9AD" ma:contentTypeVersion="12" ma:contentTypeDescription="Create a new document." ma:contentTypeScope="" ma:versionID="45e70f88be9785704aaa5dc8d79c6d5e">
  <xsd:schema xmlns:xsd="http://www.w3.org/2001/XMLSchema" xmlns:xs="http://www.w3.org/2001/XMLSchema" xmlns:p="http://schemas.microsoft.com/office/2006/metadata/properties" xmlns:ns1="http://schemas.microsoft.com/sharepoint/v3" xmlns:ns3="b99ac084-227e-4c8b-b2c7-e501d6a20c6b" xmlns:ns4="3712ca13-3c87-49cb-8bfe-1c9a26638dc4" targetNamespace="http://schemas.microsoft.com/office/2006/metadata/properties" ma:root="true" ma:fieldsID="306af5a5c3f7b8d66fab78101f452797" ns1:_="" ns3:_="" ns4:_="">
    <xsd:import namespace="http://schemas.microsoft.com/sharepoint/v3"/>
    <xsd:import namespace="b99ac084-227e-4c8b-b2c7-e501d6a20c6b"/>
    <xsd:import namespace="3712ca13-3c87-49cb-8bfe-1c9a26638dc4"/>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9ac084-227e-4c8b-b2c7-e501d6a20c6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12ca13-3c87-49cb-8bfe-1c9a26638dc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2D357D-A429-45DF-B934-A3FAB9C159D9}">
  <ds:schemaRefs>
    <ds:schemaRef ds:uri="http://schemas.microsoft.com/sharepoint/v3/contenttype/forms"/>
  </ds:schemaRefs>
</ds:datastoreItem>
</file>

<file path=customXml/itemProps2.xml><?xml version="1.0" encoding="utf-8"?>
<ds:datastoreItem xmlns:ds="http://schemas.openxmlformats.org/officeDocument/2006/customXml" ds:itemID="{95070293-8C7B-45DE-96EB-8D89B6075197}">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12ca13-3c87-49cb-8bfe-1c9a26638dc4"/>
    <ds:schemaRef ds:uri="http://purl.org/dc/elements/1.1/"/>
    <ds:schemaRef ds:uri="http://schemas.microsoft.com/office/2006/metadata/properties"/>
    <ds:schemaRef ds:uri="b99ac084-227e-4c8b-b2c7-e501d6a20c6b"/>
    <ds:schemaRef ds:uri="http://www.w3.org/XML/1998/namespace"/>
    <ds:schemaRef ds:uri="http://purl.org/dc/dcmitype/"/>
  </ds:schemaRefs>
</ds:datastoreItem>
</file>

<file path=customXml/itemProps3.xml><?xml version="1.0" encoding="utf-8"?>
<ds:datastoreItem xmlns:ds="http://schemas.openxmlformats.org/officeDocument/2006/customXml" ds:itemID="{5B2BE6E4-B07B-4ACD-B9C9-B0D57E3A6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9ac084-227e-4c8b-b2c7-e501d6a20c6b"/>
    <ds:schemaRef ds:uri="3712ca13-3c87-49cb-8bfe-1c9a2663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Bio1</vt:lpstr>
      <vt:lpstr>'Bio1'!Print_Area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Mining</dc:creator>
  <cp:lastModifiedBy>Phil Wickens</cp:lastModifiedBy>
  <dcterms:created xsi:type="dcterms:W3CDTF">2019-07-31T07:48:59Z</dcterms:created>
  <dcterms:modified xsi:type="dcterms:W3CDTF">2019-08-29T16:19:15Z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14f72569-ed45-47f0-8051-1c5a9199fdc7</vt:lpwstr>
  </property>
  <property fmtid="{D5CDD505-2E9C-101B-9397-08002B2CF9AE}" pid="3" name="Site Id">
    <vt:lpwstr/>
  </property>
  <property fmtid="{D5CDD505-2E9C-101B-9397-08002B2CF9AE}" pid="4" name="ContentTypeId">
    <vt:lpwstr>0x010100D6FFA90B7EB664418B9D5F6CC9AFB9AD</vt:lpwstr>
  </property>
  <property fmtid="{D5CDD505-2E9C-101B-9397-08002B2CF9AE}" pid="5" name="LoB">
    <vt:lpwstr/>
  </property>
  <property fmtid="{D5CDD505-2E9C-101B-9397-08002B2CF9AE}" pid="6" name="Function">
    <vt:lpwstr/>
  </property>
  <property fmtid="{D5CDD505-2E9C-101B-9397-08002B2CF9AE}" pid="7" name="Document Type">
    <vt:lpwstr/>
  </property>
</Properties>
</file>