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_DMARTIN\DWMP\_Reporting\_Final docs_Website\Appendices\"/>
    </mc:Choice>
  </mc:AlternateContent>
  <xr:revisionPtr revIDLastSave="0" documentId="8_{CEC98B28-F163-4DDE-93D8-4025B02D14B6}" xr6:coauthVersionLast="47" xr6:coauthVersionMax="47" xr10:uidLastSave="{00000000-0000-0000-0000-000000000000}"/>
  <bookViews>
    <workbookView xWindow="0" yWindow="380" windowWidth="19420" windowHeight="10420" tabRatio="839" activeTab="2" xr2:uid="{7DE0A0A7-B8DA-4788-91CB-934100C3CE6C}"/>
  </bookViews>
  <sheets>
    <sheet name="Cover Sheet - READ FIRST" sheetId="34" r:id="rId1"/>
    <sheet name="Line definitions" sheetId="39" r:id="rId2"/>
    <sheet name="1. Outcomes" sheetId="45" r:id="rId3"/>
    <sheet name="2. Expenditure" sheetId="47" r:id="rId4"/>
    <sheet name="3. Adaptive Plans" sheetId="46" r:id="rId5"/>
  </sheets>
  <definedNames>
    <definedName name="_xlnm._FilterDatabase" localSheetId="2" hidden="1">'1. Outcomes'!$A$16:$W$106</definedName>
    <definedName name="_xlnm.Print_Area" localSheetId="2">'1. Outcomes'!$A$1:$W$106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0" i="47" l="1"/>
  <c r="K120" i="47"/>
  <c r="U117" i="47"/>
  <c r="Q117" i="47"/>
  <c r="K117" i="47"/>
  <c r="K109" i="47"/>
  <c r="S109" i="47"/>
  <c r="T109" i="47"/>
  <c r="R109" i="47"/>
  <c r="L109" i="47"/>
  <c r="M109" i="47"/>
  <c r="N109" i="47"/>
  <c r="O109" i="47"/>
  <c r="P109" i="47"/>
  <c r="H109" i="47"/>
  <c r="I109" i="47"/>
  <c r="J109" i="47"/>
  <c r="G109" i="47"/>
  <c r="F109" i="47"/>
  <c r="U106" i="47"/>
  <c r="U105" i="47"/>
  <c r="Q109" i="47"/>
  <c r="Q108" i="47"/>
  <c r="Q107" i="47"/>
  <c r="Q106" i="47"/>
  <c r="K107" i="47"/>
  <c r="K108" i="47"/>
  <c r="K106" i="47"/>
  <c r="Q105" i="47"/>
  <c r="K105" i="47"/>
  <c r="U81" i="47"/>
  <c r="U82" i="47"/>
  <c r="U80" i="47"/>
  <c r="S82" i="47"/>
  <c r="T82" i="47"/>
  <c r="R82" i="47"/>
  <c r="Q82" i="47"/>
  <c r="Q81" i="47"/>
  <c r="Q80" i="47"/>
  <c r="P82" i="47"/>
  <c r="O82" i="47"/>
  <c r="N82" i="47"/>
  <c r="M82" i="47"/>
  <c r="L82" i="47"/>
  <c r="G82" i="47"/>
  <c r="H82" i="47"/>
  <c r="I82" i="47"/>
  <c r="J82" i="47"/>
  <c r="F82" i="47"/>
  <c r="K81" i="47"/>
  <c r="K80" i="47"/>
  <c r="U78" i="47"/>
  <c r="Q78" i="47"/>
  <c r="K78" i="47"/>
  <c r="U63" i="47"/>
  <c r="U65" i="47"/>
  <c r="U66" i="47"/>
  <c r="U67" i="47"/>
  <c r="U68" i="47"/>
  <c r="Q68" i="47"/>
  <c r="Q67" i="47"/>
  <c r="Q66" i="47"/>
  <c r="Q65" i="47"/>
  <c r="Q63" i="47"/>
  <c r="K63" i="47"/>
  <c r="K65" i="47"/>
  <c r="K66" i="47"/>
  <c r="K67" i="47"/>
  <c r="K68" i="47"/>
  <c r="U59" i="47"/>
  <c r="U58" i="47"/>
  <c r="U57" i="47"/>
  <c r="T60" i="47"/>
  <c r="S60" i="47"/>
  <c r="U60" i="47" s="1"/>
  <c r="R60" i="47"/>
  <c r="Q59" i="47"/>
  <c r="Q58" i="47"/>
  <c r="P60" i="47"/>
  <c r="O60" i="47"/>
  <c r="N60" i="47"/>
  <c r="M60" i="47"/>
  <c r="L60" i="47"/>
  <c r="J60" i="47"/>
  <c r="I60" i="47"/>
  <c r="H60" i="47"/>
  <c r="G60" i="47"/>
  <c r="F60" i="47"/>
  <c r="K60" i="47" s="1"/>
  <c r="K59" i="47"/>
  <c r="K58" i="47"/>
  <c r="K57" i="47"/>
  <c r="F54" i="47"/>
  <c r="T54" i="47"/>
  <c r="S54" i="47"/>
  <c r="R54" i="47"/>
  <c r="P54" i="47"/>
  <c r="O54" i="47"/>
  <c r="N54" i="47"/>
  <c r="M54" i="47"/>
  <c r="L54" i="47"/>
  <c r="H54" i="47"/>
  <c r="I54" i="47"/>
  <c r="J54" i="47"/>
  <c r="G54" i="47"/>
  <c r="Q53" i="47"/>
  <c r="Q52" i="47"/>
  <c r="Q51" i="47"/>
  <c r="U51" i="47" s="1"/>
  <c r="Q50" i="47"/>
  <c r="U50" i="47" s="1"/>
  <c r="K51" i="47"/>
  <c r="K52" i="47"/>
  <c r="K53" i="47"/>
  <c r="K50" i="47"/>
  <c r="Q38" i="47"/>
  <c r="Q36" i="47"/>
  <c r="Q35" i="47"/>
  <c r="Q34" i="47"/>
  <c r="Q33" i="47"/>
  <c r="Q32" i="47"/>
  <c r="K32" i="47"/>
  <c r="K33" i="47"/>
  <c r="U33" i="47" s="1"/>
  <c r="K38" i="47"/>
  <c r="U38" i="47" s="1"/>
  <c r="K36" i="47"/>
  <c r="U36" i="47" s="1"/>
  <c r="K35" i="47"/>
  <c r="U35" i="47" s="1"/>
  <c r="K34" i="47"/>
  <c r="U34" i="47" s="1"/>
  <c r="U37" i="47"/>
  <c r="Q30" i="47"/>
  <c r="K30" i="47"/>
  <c r="U30" i="47" s="1"/>
  <c r="T28" i="47"/>
  <c r="S28" i="47"/>
  <c r="R28" i="47"/>
  <c r="Q26" i="47"/>
  <c r="Q25" i="47"/>
  <c r="Q24" i="47"/>
  <c r="K27" i="47"/>
  <c r="K26" i="47"/>
  <c r="U26" i="47" s="1"/>
  <c r="K25" i="47"/>
  <c r="U25" i="47" s="1"/>
  <c r="K24" i="47"/>
  <c r="U24" i="47" s="1"/>
  <c r="P28" i="47"/>
  <c r="O28" i="47"/>
  <c r="N28" i="47"/>
  <c r="M28" i="47"/>
  <c r="L28" i="47"/>
  <c r="Q28" i="47" s="1"/>
  <c r="Q27" i="47"/>
  <c r="U27" i="47" s="1"/>
  <c r="G28" i="47"/>
  <c r="K28" i="47" s="1"/>
  <c r="U28" i="47" s="1"/>
  <c r="H28" i="47"/>
  <c r="I28" i="47"/>
  <c r="J28" i="47"/>
  <c r="F28" i="47"/>
  <c r="T21" i="47"/>
  <c r="S21" i="47"/>
  <c r="R21" i="47"/>
  <c r="Q18" i="47"/>
  <c r="Q19" i="47"/>
  <c r="Q20" i="47"/>
  <c r="U19" i="47"/>
  <c r="P21" i="47"/>
  <c r="O21" i="47"/>
  <c r="N21" i="47"/>
  <c r="M21" i="47"/>
  <c r="L21" i="47"/>
  <c r="Q21" i="47" s="1"/>
  <c r="Q17" i="47"/>
  <c r="G21" i="47"/>
  <c r="H21" i="47"/>
  <c r="I21" i="47"/>
  <c r="J21" i="47"/>
  <c r="K18" i="47"/>
  <c r="K19" i="47"/>
  <c r="K20" i="47"/>
  <c r="K17" i="47"/>
  <c r="U17" i="47" s="1"/>
  <c r="F21" i="47"/>
  <c r="V83" i="45"/>
  <c r="V82" i="45"/>
  <c r="R83" i="45"/>
  <c r="R82" i="45"/>
  <c r="L83" i="45"/>
  <c r="L82" i="45"/>
  <c r="R85" i="45"/>
  <c r="R84" i="45"/>
  <c r="T86" i="45"/>
  <c r="U86" i="45"/>
  <c r="S86" i="45"/>
  <c r="Q86" i="45"/>
  <c r="P86" i="45"/>
  <c r="O86" i="45"/>
  <c r="N86" i="45"/>
  <c r="M86" i="45"/>
  <c r="L85" i="45"/>
  <c r="V85" i="45" s="1"/>
  <c r="L84" i="45"/>
  <c r="V84" i="45" s="1"/>
  <c r="G86" i="45"/>
  <c r="L86" i="45" s="1"/>
  <c r="H86" i="45"/>
  <c r="I86" i="45"/>
  <c r="J86" i="45"/>
  <c r="K86" i="45"/>
  <c r="F86" i="45"/>
  <c r="V80" i="45"/>
  <c r="V79" i="45"/>
  <c r="V74" i="45"/>
  <c r="V75" i="45"/>
  <c r="V73" i="45"/>
  <c r="V65" i="45"/>
  <c r="V66" i="45"/>
  <c r="V67" i="45"/>
  <c r="V68" i="45"/>
  <c r="V69" i="45"/>
  <c r="V64" i="45"/>
  <c r="R80" i="45"/>
  <c r="R81" i="45"/>
  <c r="R79" i="45"/>
  <c r="L80" i="45"/>
  <c r="L81" i="45"/>
  <c r="V81" i="45" s="1"/>
  <c r="L79" i="45"/>
  <c r="T81" i="45"/>
  <c r="U81" i="45"/>
  <c r="S81" i="45"/>
  <c r="N81" i="45"/>
  <c r="O81" i="45"/>
  <c r="P81" i="45"/>
  <c r="Q81" i="45"/>
  <c r="M81" i="45"/>
  <c r="G81" i="45"/>
  <c r="H81" i="45"/>
  <c r="I81" i="45"/>
  <c r="J81" i="45"/>
  <c r="K81" i="45"/>
  <c r="F81" i="45"/>
  <c r="R74" i="45"/>
  <c r="R73" i="45"/>
  <c r="L74" i="45"/>
  <c r="L73" i="45"/>
  <c r="U75" i="45"/>
  <c r="T75" i="45"/>
  <c r="S75" i="45"/>
  <c r="Q75" i="45"/>
  <c r="P75" i="45"/>
  <c r="O75" i="45"/>
  <c r="N75" i="45"/>
  <c r="M75" i="45"/>
  <c r="R75" i="45" s="1"/>
  <c r="G75" i="45"/>
  <c r="L75" i="45" s="1"/>
  <c r="H75" i="45"/>
  <c r="I75" i="45"/>
  <c r="J75" i="45"/>
  <c r="K75" i="45"/>
  <c r="F75" i="45"/>
  <c r="V57" i="45"/>
  <c r="V58" i="45"/>
  <c r="V59" i="45"/>
  <c r="V60" i="45"/>
  <c r="V61" i="45"/>
  <c r="V62" i="45"/>
  <c r="V63" i="45"/>
  <c r="R63" i="45"/>
  <c r="R62" i="45"/>
  <c r="R61" i="45"/>
  <c r="R60" i="45"/>
  <c r="R59" i="45"/>
  <c r="R58" i="45"/>
  <c r="R57" i="45"/>
  <c r="R56" i="45"/>
  <c r="V56" i="45" s="1"/>
  <c r="L57" i="45"/>
  <c r="L58" i="45"/>
  <c r="L59" i="45"/>
  <c r="L60" i="45"/>
  <c r="L61" i="45"/>
  <c r="L62" i="45"/>
  <c r="L63" i="45"/>
  <c r="R65" i="45"/>
  <c r="R66" i="45"/>
  <c r="R67" i="45"/>
  <c r="R68" i="45"/>
  <c r="R69" i="45"/>
  <c r="R64" i="45"/>
  <c r="L65" i="45"/>
  <c r="L66" i="45"/>
  <c r="L67" i="45"/>
  <c r="L68" i="45"/>
  <c r="L69" i="45"/>
  <c r="L64" i="45"/>
  <c r="U69" i="45"/>
  <c r="T69" i="45"/>
  <c r="S69" i="45"/>
  <c r="Q69" i="45"/>
  <c r="P69" i="45"/>
  <c r="O69" i="45"/>
  <c r="N69" i="45"/>
  <c r="M69" i="45"/>
  <c r="K69" i="45"/>
  <c r="J69" i="45"/>
  <c r="I69" i="45"/>
  <c r="H69" i="45"/>
  <c r="G69" i="45"/>
  <c r="F69" i="45"/>
  <c r="V52" i="45"/>
  <c r="V51" i="45"/>
  <c r="V50" i="45"/>
  <c r="U63" i="45"/>
  <c r="T63" i="45"/>
  <c r="S63" i="45"/>
  <c r="Q63" i="45"/>
  <c r="P63" i="45"/>
  <c r="O63" i="45"/>
  <c r="N63" i="45"/>
  <c r="M63" i="45"/>
  <c r="G63" i="45"/>
  <c r="H63" i="45"/>
  <c r="I63" i="45"/>
  <c r="J63" i="45"/>
  <c r="K63" i="45"/>
  <c r="F63" i="45"/>
  <c r="U58" i="45"/>
  <c r="T58" i="45"/>
  <c r="S58" i="45"/>
  <c r="Q58" i="45"/>
  <c r="P58" i="45"/>
  <c r="O58" i="45"/>
  <c r="N58" i="45"/>
  <c r="M58" i="45"/>
  <c r="L56" i="45"/>
  <c r="G58" i="45"/>
  <c r="H58" i="45"/>
  <c r="I58" i="45"/>
  <c r="J58" i="45"/>
  <c r="K58" i="45"/>
  <c r="F58" i="45"/>
  <c r="R51" i="45"/>
  <c r="R50" i="45"/>
  <c r="U52" i="45"/>
  <c r="T52" i="45"/>
  <c r="S52" i="45"/>
  <c r="Q52" i="45"/>
  <c r="P52" i="45"/>
  <c r="O52" i="45"/>
  <c r="N52" i="45"/>
  <c r="M52" i="45"/>
  <c r="L52" i="45"/>
  <c r="L51" i="45"/>
  <c r="L50" i="45"/>
  <c r="G52" i="45"/>
  <c r="H52" i="45"/>
  <c r="I52" i="45"/>
  <c r="J52" i="45"/>
  <c r="K52" i="45"/>
  <c r="F52" i="45"/>
  <c r="V45" i="45"/>
  <c r="R45" i="45"/>
  <c r="R44" i="45"/>
  <c r="U46" i="45"/>
  <c r="T46" i="45"/>
  <c r="S46" i="45"/>
  <c r="N46" i="45"/>
  <c r="O46" i="45"/>
  <c r="P46" i="45"/>
  <c r="Q46" i="45"/>
  <c r="M46" i="45"/>
  <c r="R46" i="45" s="1"/>
  <c r="L45" i="45"/>
  <c r="L46" i="45"/>
  <c r="L44" i="45"/>
  <c r="V44" i="45" s="1"/>
  <c r="G46" i="45"/>
  <c r="H46" i="45"/>
  <c r="I46" i="45"/>
  <c r="J46" i="45"/>
  <c r="K46" i="45"/>
  <c r="F46" i="45"/>
  <c r="R40" i="45"/>
  <c r="R39" i="45"/>
  <c r="R38" i="45"/>
  <c r="L39" i="45"/>
  <c r="V39" i="45" s="1"/>
  <c r="L38" i="45"/>
  <c r="V38" i="45" s="1"/>
  <c r="G40" i="45"/>
  <c r="L40" i="45" s="1"/>
  <c r="V40" i="45" s="1"/>
  <c r="H40" i="45"/>
  <c r="I40" i="45"/>
  <c r="J40" i="45"/>
  <c r="K40" i="45"/>
  <c r="F40" i="45"/>
  <c r="G34" i="45"/>
  <c r="L34" i="45" s="1"/>
  <c r="H34" i="45"/>
  <c r="I34" i="45"/>
  <c r="J34" i="45"/>
  <c r="K34" i="45"/>
  <c r="M34" i="45"/>
  <c r="R34" i="45" s="1"/>
  <c r="N34" i="45"/>
  <c r="O34" i="45"/>
  <c r="P34" i="45"/>
  <c r="Q34" i="45"/>
  <c r="S34" i="45"/>
  <c r="T34" i="45"/>
  <c r="U34" i="45"/>
  <c r="F34" i="45"/>
  <c r="R33" i="45"/>
  <c r="R32" i="45"/>
  <c r="L33" i="45"/>
  <c r="V33" i="45" s="1"/>
  <c r="L32" i="45"/>
  <c r="V32" i="45" s="1"/>
  <c r="R28" i="45"/>
  <c r="R27" i="45"/>
  <c r="R26" i="45"/>
  <c r="L27" i="45"/>
  <c r="V27" i="45" s="1"/>
  <c r="L26" i="45"/>
  <c r="V26" i="45" s="1"/>
  <c r="G28" i="45"/>
  <c r="L28" i="45" s="1"/>
  <c r="V28" i="45" s="1"/>
  <c r="H28" i="45"/>
  <c r="I28" i="45"/>
  <c r="J28" i="45"/>
  <c r="K28" i="45"/>
  <c r="F28" i="45"/>
  <c r="R22" i="45"/>
  <c r="L22" i="45"/>
  <c r="V19" i="45"/>
  <c r="V20" i="45"/>
  <c r="V21" i="45"/>
  <c r="V18" i="45"/>
  <c r="V17" i="45"/>
  <c r="L21" i="45"/>
  <c r="R21" i="45"/>
  <c r="R20" i="45"/>
  <c r="R19" i="45"/>
  <c r="R18" i="45"/>
  <c r="R17" i="45"/>
  <c r="I22" i="45"/>
  <c r="J22" i="45"/>
  <c r="K22" i="45"/>
  <c r="M22" i="45"/>
  <c r="N22" i="45"/>
  <c r="O22" i="45"/>
  <c r="P22" i="45"/>
  <c r="Q22" i="45"/>
  <c r="S22" i="45"/>
  <c r="T22" i="45"/>
  <c r="U22" i="45"/>
  <c r="H22" i="45"/>
  <c r="G22" i="45"/>
  <c r="F22" i="45"/>
  <c r="L19" i="45"/>
  <c r="L20" i="45"/>
  <c r="L18" i="45"/>
  <c r="L17" i="45"/>
  <c r="U120" i="47" l="1"/>
  <c r="U109" i="47"/>
  <c r="U108" i="47"/>
  <c r="U107" i="47"/>
  <c r="K82" i="47"/>
  <c r="Q60" i="47"/>
  <c r="Q54" i="47"/>
  <c r="K54" i="47"/>
  <c r="U53" i="47"/>
  <c r="U52" i="47"/>
  <c r="U32" i="47"/>
  <c r="U20" i="47"/>
  <c r="U18" i="47"/>
  <c r="K21" i="47"/>
  <c r="U21" i="47" s="1"/>
  <c r="R86" i="45"/>
  <c r="V86" i="45" s="1"/>
  <c r="V46" i="45"/>
  <c r="V34" i="45"/>
  <c r="V22" i="45"/>
  <c r="U54" i="47" l="1"/>
</calcChain>
</file>

<file path=xl/sharedStrings.xml><?xml version="1.0" encoding="utf-8"?>
<sst xmlns="http://schemas.openxmlformats.org/spreadsheetml/2006/main" count="1595" uniqueCount="595">
  <si>
    <t>Introduction</t>
  </si>
  <si>
    <t>Data should be input across the 25 year planning horizon:</t>
  </si>
  <si>
    <t>Line Definitions for Outcomes (Table 1)</t>
  </si>
  <si>
    <t>Line Definitions for Expenditure (Table 2)</t>
  </si>
  <si>
    <t>Line definitions for Adaptive planning (Table 3)</t>
  </si>
  <si>
    <t>Block number</t>
  </si>
  <si>
    <t>Outcome</t>
  </si>
  <si>
    <t>Definitions</t>
  </si>
  <si>
    <t>Adaptive plan table criteria</t>
  </si>
  <si>
    <t>All</t>
  </si>
  <si>
    <t>Baseline</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</si>
  <si>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</si>
  <si>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</si>
  <si>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Enhancement</t>
  </si>
  <si>
    <t>Cost</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</si>
  <si>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</si>
  <si>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</si>
  <si>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</si>
  <si>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</si>
  <si>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</si>
  <si>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Metric (totex)</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</si>
  <si>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</si>
  <si>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</si>
  <si>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</si>
  <si>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</si>
  <si>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</si>
  <si>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</si>
  <si>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</si>
  <si>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</si>
  <si>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Bespoke planning objectives</t>
  </si>
  <si>
    <t>As defined by the company. Driver and cost data to be provided.</t>
  </si>
  <si>
    <t>Screening storm overflows</t>
  </si>
  <si>
    <t>Notes:</t>
  </si>
  <si>
    <t>This table provides a summary of your DWMP in terms of what outcomes or benefits will be delivered by the interventions (outputs) identified, and when.</t>
  </si>
  <si>
    <t>It captures what will be delivered through base expenditure and what further improvements may be delivered from enhancement expenditure to address gaps in future risks identified through the DWMP process.</t>
  </si>
  <si>
    <t>AMP7</t>
  </si>
  <si>
    <t>AMP8</t>
  </si>
  <si>
    <t>AMP9</t>
  </si>
  <si>
    <t>AMP10</t>
  </si>
  <si>
    <t>AMP11</t>
  </si>
  <si>
    <t>AMP12</t>
  </si>
  <si>
    <t>Description</t>
  </si>
  <si>
    <t>Unit</t>
  </si>
  <si>
    <t>2025-26</t>
  </si>
  <si>
    <t>2026-27</t>
  </si>
  <si>
    <t>2027-28</t>
  </si>
  <si>
    <t>2028-29</t>
  </si>
  <si>
    <t>2029-30</t>
  </si>
  <si>
    <t>2030-31</t>
  </si>
  <si>
    <t>2031-32</t>
  </si>
  <si>
    <t>2032-33</t>
  </si>
  <si>
    <t>2033-34</t>
  </si>
  <si>
    <t>2034-35</t>
  </si>
  <si>
    <t>2030-35</t>
  </si>
  <si>
    <t>2035-40</t>
  </si>
  <si>
    <t>2040-45</t>
  </si>
  <si>
    <t>2045-50</t>
  </si>
  <si>
    <t>Additional line definitions</t>
  </si>
  <si>
    <t>1a</t>
  </si>
  <si>
    <t>Pollution incidents - baseline</t>
  </si>
  <si>
    <t>nr</t>
  </si>
  <si>
    <t>1b</t>
  </si>
  <si>
    <t>Pollution incidents - base</t>
  </si>
  <si>
    <t>1c</t>
  </si>
  <si>
    <t>Pollution incidents – post enhancement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</si>
  <si>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</si>
  <si>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</si>
  <si>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</si>
  <si>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</si>
  <si>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</si>
  <si>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</si>
  <si>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</si>
  <si>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</si>
  <si>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</si>
  <si>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</si>
  <si>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</si>
  <si>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</si>
  <si>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t>
  </si>
  <si>
    <t>2b</t>
  </si>
  <si>
    <t>2c</t>
  </si>
  <si>
    <t>2ci</t>
  </si>
  <si>
    <t>2cii</t>
  </si>
  <si>
    <t>2ciii</t>
  </si>
  <si>
    <t>3a</t>
  </si>
  <si>
    <t>Risk of Sewer flooding in a 1 in 50 storm - baseline</t>
  </si>
  <si>
    <t xml:space="preserve">Percentage of properties at risk of sewer flooding in a 1 in 50 storm </t>
  </si>
  <si>
    <t>3b</t>
  </si>
  <si>
    <t>Risk of Sewer flooding in a 1 in 50 storm - base</t>
  </si>
  <si>
    <t>Percentage of properties at risk of sewer flooding in a 1 in 50 storm (excluding impact from AMP8 onwards enhancement)</t>
  </si>
  <si>
    <t>3c</t>
  </si>
  <si>
    <t xml:space="preserve">Risk of Sewer flooding in a 1 in 50 storm - post enhancement </t>
  </si>
  <si>
    <t>Percentage of properties at risk of sewer flooding in a 1 in 50 storm (including impact from AMP8 onwards enhancement)</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</si>
  <si>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</si>
  <si>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</si>
  <si>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</si>
  <si>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</si>
  <si>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</si>
  <si>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</si>
  <si>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</si>
  <si>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</si>
  <si>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</si>
  <si>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</si>
  <si>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</si>
  <si>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4b</t>
  </si>
  <si>
    <t>Storm overflows - more than 10 spills per year - base</t>
  </si>
  <si>
    <t>Number of storm overflows with more than 10 spills per year (excluding impact of AMP8 onwards enhancement).</t>
  </si>
  <si>
    <t>4c</t>
  </si>
  <si>
    <t>Storm overflows - more than 10 spills per year - post enhancement</t>
  </si>
  <si>
    <t>Number of storm overflows with more than 10 spills per year (including impact of AMP8 onwards enhancement).</t>
  </si>
  <si>
    <t>4ci</t>
  </si>
  <si>
    <t>Storm overflows - more than 10 spills per year  - enhancement cost</t>
  </si>
  <si>
    <t>4cii</t>
  </si>
  <si>
    <t>4ciii</t>
  </si>
  <si>
    <t>5a</t>
  </si>
  <si>
    <t>Storm overflows (high priority) - ecological harm - baseline</t>
  </si>
  <si>
    <t xml:space="preserve">Number of high priority overflows causing ecological harm a year </t>
  </si>
  <si>
    <t>5b</t>
  </si>
  <si>
    <t>Storm overflows (high priority) - ecological harm - base</t>
  </si>
  <si>
    <t>Number of high priority overflows causing ecological harm a year (excluding impact of AMP8 onwards enhancement)</t>
  </si>
  <si>
    <t>5c</t>
  </si>
  <si>
    <t>Storm overflows (high priority) - ecological harm - post enhancement</t>
  </si>
  <si>
    <t>Number of high priority overflows causing ecological harm a year (including impact of AMP8 onwards enhancement)</t>
  </si>
  <si>
    <t>5ci</t>
  </si>
  <si>
    <t>Storm overflows (high priority) - ecological harm - enhancement cost</t>
  </si>
  <si>
    <t>5cii</t>
  </si>
  <si>
    <t>5ciii</t>
  </si>
  <si>
    <t>6a</t>
  </si>
  <si>
    <t>Storm overflows (all) - ecological harm - baseline</t>
  </si>
  <si>
    <t xml:space="preserve">Number of all overflows causing ecological harm a year </t>
  </si>
  <si>
    <t xml:space="preserve">Predicted number of high priority storm overflows causing ecological harm each year forecast with the current baseline (2020) level of spending. </t>
  </si>
  <si>
    <t>6b</t>
  </si>
  <si>
    <t>Storm overflows (all) - ecological harm - base</t>
  </si>
  <si>
    <t>Number of all overflows causing ecological harm a year (excluding impact of AMP8 onwards enhancement)</t>
  </si>
  <si>
    <t>Predicted number of high priority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</si>
  <si>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</si>
  <si>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</si>
  <si>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</si>
  <si>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high priority storm overflows causing ecological harm each year with future enhancements taken into account</t>
  </si>
  <si>
    <t>6ci</t>
  </si>
  <si>
    <t>Storm overflows (all) - ecological harm - enhancement cost</t>
  </si>
  <si>
    <t>6cii</t>
  </si>
  <si>
    <t>6ciii</t>
  </si>
  <si>
    <t>7a</t>
  </si>
  <si>
    <t>Number of overflows in designated bathing waters spilling more than 3 times per bathing season</t>
  </si>
  <si>
    <t>7b</t>
  </si>
  <si>
    <t>7c</t>
  </si>
  <si>
    <t>7cii</t>
  </si>
  <si>
    <t>Storm overflows - designated bathing waters - enhancement cost</t>
  </si>
  <si>
    <t>7ciii</t>
  </si>
  <si>
    <t>8a</t>
  </si>
  <si>
    <t>Sewer collapses - base</t>
  </si>
  <si>
    <t>Number of sewer collapses</t>
  </si>
  <si>
    <t>nr per 1000km</t>
  </si>
  <si>
    <t xml:space="preserve">Predicted number of sewer collapses forecast with the current baseline level of spending. </t>
  </si>
  <si>
    <t>9a</t>
  </si>
  <si>
    <t>Internal sewer flooding - baseline</t>
  </si>
  <si>
    <t>9b</t>
  </si>
  <si>
    <t>Internal sewer flooding - base</t>
  </si>
  <si>
    <t>9c</t>
  </si>
  <si>
    <t>Internal sewer flooding - post enhancement</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</si>
  <si>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</si>
  <si>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</si>
  <si>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</si>
  <si>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</si>
  <si>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</si>
  <si>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</si>
  <si>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</si>
  <si>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10a</t>
  </si>
  <si>
    <t>10b</t>
  </si>
  <si>
    <t>11a</t>
  </si>
  <si>
    <t>11b</t>
  </si>
  <si>
    <t>12a</t>
  </si>
  <si>
    <t>12b</t>
  </si>
  <si>
    <t>12bi</t>
  </si>
  <si>
    <t>12bii</t>
  </si>
  <si>
    <t>12biii</t>
  </si>
  <si>
    <t>13a</t>
  </si>
  <si>
    <t>13b</t>
  </si>
  <si>
    <t>13bi</t>
  </si>
  <si>
    <t>13bii</t>
  </si>
  <si>
    <t>13biii</t>
  </si>
  <si>
    <t>14a</t>
  </si>
  <si>
    <t>14b</t>
  </si>
  <si>
    <t>14bi</t>
  </si>
  <si>
    <t>14bii</t>
  </si>
  <si>
    <t>14biii</t>
  </si>
  <si>
    <t>15a</t>
  </si>
  <si>
    <t>15b</t>
  </si>
  <si>
    <t>15bi</t>
  </si>
  <si>
    <t>15bii</t>
  </si>
  <si>
    <t>15biii</t>
  </si>
  <si>
    <t>16a</t>
  </si>
  <si>
    <t>Screening storm overflows - baseline</t>
  </si>
  <si>
    <t xml:space="preserve">Forecast number of overflows that require screening based on spill characteristics defined in the WaPUG Guide - The Design of CSO Chambers to Incorporate Screens based on the current baseline level of spending. </t>
  </si>
  <si>
    <t>16b</t>
  </si>
  <si>
    <t>Screening storm overflows - base</t>
  </si>
  <si>
    <t>Forecast number of overflows that require screening based on spill characteristics defined in the WaPUG Guide - The Design of CSO Chambers to Incorporate Screens based on expected base spending</t>
  </si>
  <si>
    <t>Screening storm overflows - post enhancement</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</si>
  <si>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</si>
  <si>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</si>
  <si>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Total capex to achieve the enhancement number of overflow screening solutions</t>
  </si>
  <si>
    <t>Total opex to achieve the enhancement number of overflow screening solutions</t>
  </si>
  <si>
    <t>Total expenditure (totex) to achieve the enhancement number of overflow screening solutions</t>
  </si>
  <si>
    <t xml:space="preserve">Captures the incremental improvement delivered by the intervention (output) type against a range of outcomes (planning objectives). </t>
  </si>
  <si>
    <t>Additional Line Definitions</t>
  </si>
  <si>
    <t>1A</t>
  </si>
  <si>
    <t>Units</t>
  </si>
  <si>
    <t>Total AMP8
 (2025-2030)</t>
  </si>
  <si>
    <t>AMP9 
(2030-35)</t>
  </si>
  <si>
    <t>AMP10 
(2035-40)</t>
  </si>
  <si>
    <t>AMP11 
(2040-45)</t>
  </si>
  <si>
    <t>AMP12 
(2045-50)</t>
  </si>
  <si>
    <t>Total 25 yr</t>
  </si>
  <si>
    <t>1000m3</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</si>
  <si>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</si>
  <si>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</si>
  <si>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</si>
  <si>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</si>
  <si>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</si>
  <si>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</si>
  <si>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Storm overflow average spill reduction</t>
  </si>
  <si>
    <t>Reduced number of overflows spilling 10 or more per year</t>
  </si>
  <si>
    <t>Reduction in high priority overflows causing ecological harm per year</t>
  </si>
  <si>
    <t>Reduction in overflows causing ecological harm per year</t>
  </si>
  <si>
    <t>Reduction in households with internal sewer flooding</t>
  </si>
  <si>
    <t>Bespoke outcomes (add here)</t>
  </si>
  <si>
    <t>&lt;add&gt;</t>
  </si>
  <si>
    <t>tCO2/e</t>
  </si>
  <si>
    <t>1B</t>
  </si>
  <si>
    <t>2A</t>
  </si>
  <si>
    <t>2B</t>
  </si>
  <si>
    <t xml:space="preserve">Schemes at sewage treatment works to increase flow to full treatment capacity. </t>
  </si>
  <si>
    <t>Interventions at storm overflows - screening</t>
  </si>
  <si>
    <t>Significant DWMP and PR24 schemes</t>
  </si>
  <si>
    <t>Individual Scheme title</t>
  </si>
  <si>
    <t>Scheme description</t>
  </si>
  <si>
    <t>Benefits to be delivered (text)</t>
  </si>
  <si>
    <t>Benefits to be delivered (£m)</t>
  </si>
  <si>
    <t>Estimated totex expenditure (£m)</t>
  </si>
  <si>
    <t>Delivery date (YYYY)</t>
  </si>
  <si>
    <t xml:space="preserve">Primary Planning objective category </t>
  </si>
  <si>
    <t>Additional planning objective category</t>
  </si>
  <si>
    <t>Further information</t>
  </si>
  <si>
    <t xml:space="preserve">Key partnership schemes </t>
  </si>
  <si>
    <t xml:space="preserve">Table to record details of individual key partnership schemes that are likely to be progressed to deliver against long-term planning objectives. 
Values are based on the ambition for the planning horizon for partnership working. </t>
  </si>
  <si>
    <t>Company Input (£)</t>
  </si>
  <si>
    <t>Partnership Input (£)</t>
  </si>
  <si>
    <t>List</t>
  </si>
  <si>
    <t>1. Storage</t>
  </si>
  <si>
    <t>2. Surface water separation</t>
  </si>
  <si>
    <t>4. Schemes at Storm Overflows</t>
  </si>
  <si>
    <t>Interventions at WwTWs - additional treatment capacity</t>
  </si>
  <si>
    <t>Storm overflows screening interventions</t>
  </si>
  <si>
    <t>Table detailing interventions required at storm overflow locations to meet the requirements set out in the Storm Overflow Discharge Reduction Plan (published on 26 August 2022)</t>
  </si>
  <si>
    <t>ML/day</t>
  </si>
  <si>
    <r>
      <t xml:space="preserve">Additional WwTW storage
</t>
    </r>
    <r>
      <rPr>
        <b/>
        <sz val="10"/>
        <color theme="2" tint="-0.249977111117893"/>
        <rFont val="Calibri"/>
        <family val="2"/>
      </rPr>
      <t>TRADITIONAL GREY INTERVENTIONS</t>
    </r>
  </si>
  <si>
    <t>Calculated cells</t>
  </si>
  <si>
    <t>Cell to be completed as part of final DWMP</t>
  </si>
  <si>
    <t>Reduction in GHG emissions</t>
  </si>
  <si>
    <t>Table detailing impact of interventions on Reduction in GHG emissions</t>
  </si>
  <si>
    <t>Total forecast reduction in operational GHG emissions compared to the baseline (2020)</t>
  </si>
  <si>
    <t>Reduction in OPERATIONAL GHG emissions</t>
  </si>
  <si>
    <t>Reduction in EMBODIED GHG emissions</t>
  </si>
  <si>
    <t>Total forecast reduction in embodied GHG emissions compared to the baseline (2020)</t>
  </si>
  <si>
    <t>Additional FFT treatment capacity required at WwTWs</t>
  </si>
  <si>
    <t>Scenario overview</t>
  </si>
  <si>
    <t>To provide overview of planning assumptions the scenario is based upon.</t>
  </si>
  <si>
    <t>Additional grey storage volume required in the network. The volume reported should be the volume estimated to be required to meet future flood reduction targets.</t>
  </si>
  <si>
    <t>Hectares</t>
  </si>
  <si>
    <t>Each component block below should represent a different DWMP outcome</t>
  </si>
  <si>
    <t>2025-2030</t>
  </si>
  <si>
    <t>Core pathway</t>
  </si>
  <si>
    <t>Preferred plan (if different to core)</t>
  </si>
  <si>
    <t>AP1 - Alternative pathway 1</t>
  </si>
  <si>
    <t>AP1 - Alternative pathway 2</t>
  </si>
  <si>
    <t>AP1 - Alternative pathway 3</t>
  </si>
  <si>
    <t>AP1 - Alternative pathway 4</t>
  </si>
  <si>
    <t>AP1 - Alternative pathway 5</t>
  </si>
  <si>
    <t>AP1 - Alternative pathway 6</t>
  </si>
  <si>
    <t>AP1 - Alternative pathway 7</t>
  </si>
  <si>
    <t>AP1 - Alternative pathway 8</t>
  </si>
  <si>
    <t>AP1 - Alternative pathway 9</t>
  </si>
  <si>
    <t>NETWORK</t>
  </si>
  <si>
    <t xml:space="preserve">Predicted number of storm overflows impacting designated bathing waters (inland and coastal) by spilling more than 3 times per bathing season with the current baseline (2020) level of spending. </t>
  </si>
  <si>
    <t>Storm overflows - designated bathing waters (coastal and inland) - baseline</t>
  </si>
  <si>
    <t>Storm overflows - designated bathing waters (coastal and inland) - base</t>
  </si>
  <si>
    <t>Storm overflows - designated bathing waters (coastal and inland) - post enhancement</t>
  </si>
  <si>
    <t>Predicted number of storm overflows impacting designated bathing waters (inland and coastal) by spilling more than 3 times per bathing season with expected base spending</t>
  </si>
  <si>
    <t>Predicted number of storm overflows impacting designated bathing waters (inland and coastal) by spilling more than 3 times per bathing season with future enhancements taken into account.</t>
  </si>
  <si>
    <t>Total capex to achieve the reduction in spills to less than 3 per bathing season at designated bathing waters (coastal and inland)</t>
  </si>
  <si>
    <t>Total opex to achieve the reduction in spills to less than 3 per bathing season at designated bathing waters (coastal and inland)</t>
  </si>
  <si>
    <t>Total expenditure (totex) to achieve the reduction in spills to less than 3 per bathing season at designated bathing waters (coastal and inland)</t>
  </si>
  <si>
    <t>Compliance at WwTWs - baseline</t>
  </si>
  <si>
    <t>WwTW compliance with permit conditions from base expenditure</t>
  </si>
  <si>
    <t>Compliance at WwTWs - base</t>
  </si>
  <si>
    <t>WwTW compliance with permit conditions from base expenditure (excluding impact of AMP8 onwards enhancements)</t>
  </si>
  <si>
    <t>Compliance at WwTWs - post enhancement</t>
  </si>
  <si>
    <t xml:space="preserve">WwTW compliance with permit conditions following enhancement expenditure (including impact of AMP8 onwards enhancements) </t>
  </si>
  <si>
    <t>Compliance at WwTWs - enhancement cost</t>
  </si>
  <si>
    <t>Total capex to achieve the enhancement WwTW compliance percentage</t>
  </si>
  <si>
    <t>Total opex to achieve the enhancement WwTW compliance percentage</t>
  </si>
  <si>
    <t>Total expenditure (totex) to achieve the enhancement WwTW compliance percentage</t>
  </si>
  <si>
    <t>Total number of internal sewer flooding incidents / escapes per 10,000 sewer connections</t>
  </si>
  <si>
    <t>Total number of internal sewer flooding incidents / escapes per 10,000 sewer connections (excluding AMP8 onwards enhancements)</t>
  </si>
  <si>
    <t>Predicted total number of internal sewer flooding incidents per 10,000 sewer connections with expected base spending</t>
  </si>
  <si>
    <t xml:space="preserve">Predicted total number of internal sewer flooding incidents per 10,000 sewer connections with future enhancements taken into account. </t>
  </si>
  <si>
    <t xml:space="preserve">Predicted total number of internal sewer flooding incidents per 10,000 sewer connections with the current baseline (2020) level of spending. </t>
  </si>
  <si>
    <t>Number of category 1-3 pollution incidents per 10,000km of wastewater network</t>
  </si>
  <si>
    <t>Number of category 1-3 pollution incidents per 10,000km of wastewater network (excluding impact of AMP8 onwards enhancements)</t>
  </si>
  <si>
    <t xml:space="preserve">Number of category 1-3 pollution incidents per 10,000km of wastewater network (including impact of AMP8 onwards enhancements) </t>
  </si>
  <si>
    <t xml:space="preserve">Forecast number of category 1-3 pollution incidents per 10,000km of wastewater network with the current baseline (2020) level of spending. </t>
  </si>
  <si>
    <t xml:space="preserve">Forecast number of category 1-3 pollution incidents per 10,000km of wastewater network with expected base spending. </t>
  </si>
  <si>
    <t>Predicted category 1-3 pollution incidents per 10,000km of wastewater network with future enhancements taken into account</t>
  </si>
  <si>
    <t>Improvement in WwTW compliance</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</si>
  <si>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</si>
  <si>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</si>
  <si>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</si>
  <si>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</si>
  <si>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</si>
  <si>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</si>
  <si>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</si>
  <si>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3. WwTW capacity</t>
  </si>
  <si>
    <t xml:space="preserve">Adaptive Plan Component 1 </t>
  </si>
  <si>
    <t>Adaptive Plan Component 2</t>
  </si>
  <si>
    <t>Adaptive Plan Component 3</t>
  </si>
  <si>
    <t>Type of Scheme</t>
  </si>
  <si>
    <t>Optional but recommended as part of final DMWP</t>
  </si>
  <si>
    <r>
      <rPr>
        <b/>
        <sz val="11"/>
        <color theme="9"/>
        <rFont val="Calibri"/>
        <family val="2"/>
      </rPr>
      <t>BLUE/GREEN</t>
    </r>
    <r>
      <rPr>
        <b/>
        <sz val="11"/>
        <color theme="0"/>
        <rFont val="Calibri"/>
        <family val="2"/>
      </rPr>
      <t xml:space="preserve"> Interventions at WwTWs
</t>
    </r>
  </si>
  <si>
    <t xml:space="preserve">Additional blue/green interventions at WwTW </t>
  </si>
  <si>
    <t>6. Other interventions (please specify)</t>
  </si>
  <si>
    <t>Number of individual schemes</t>
  </si>
  <si>
    <t>If 'other', please specify</t>
  </si>
  <si>
    <t xml:space="preserve">- All cells are to be completed (where applicable) for final DWMP data  </t>
  </si>
  <si>
    <t xml:space="preserve">- Yearly actuals should be provided for Yr 5 of AMP7 (2024/25), AMP8 and AMP9. </t>
  </si>
  <si>
    <t xml:space="preserve">- Yearly figures should be provided for AMP8 and AMP9. </t>
  </si>
  <si>
    <t>Data should be input per AMP for AMPs 8 to 12:</t>
  </si>
  <si>
    <t>AP0</t>
  </si>
  <si>
    <t>AP1</t>
  </si>
  <si>
    <t>AP2</t>
  </si>
  <si>
    <t>AP3</t>
  </si>
  <si>
    <t>Adaptive Plan - Whole DWMP Plan</t>
  </si>
  <si>
    <t>Company L1 adaptive plan and alternative pathways</t>
  </si>
  <si>
    <t>AP0 - Whole DWMP plan</t>
  </si>
  <si>
    <t>AP1 - Adaptive Plan components 1, 2 &amp; 3</t>
  </si>
  <si>
    <t xml:space="preserve">(further guidance on adaptive planning requirements can be found in our final Long-term delivery strategy document (April 2022). </t>
  </si>
  <si>
    <t>PR24-and-beyond-Final-guidance-on-long-term-delivery-strategies_Pr24.pdf (ofwat.gov.uk)</t>
  </si>
  <si>
    <t>Description of differences between pathways, including trigger and decision points</t>
  </si>
  <si>
    <t>Total
AMP9 
(2030-35)</t>
  </si>
  <si>
    <t>Total
AMP10 
(2035-40)</t>
  </si>
  <si>
    <t>Total
AMP11 
(2040-45)</t>
  </si>
  <si>
    <t>Total
AMP12 
(2045-50)</t>
  </si>
  <si>
    <t>Bespoke Planning Objectives (complete as required)</t>
  </si>
  <si>
    <t>Table to record details of any significant cost / scale schemes that will be required to meet long term planning objectives, in particular significant schemes likely to be required in PR24. There is no minimum value; these should be the schemes that the company considers to be material to the overall plan.</t>
  </si>
  <si>
    <t>10c</t>
  </si>
  <si>
    <t>10ci</t>
  </si>
  <si>
    <t>10cii</t>
  </si>
  <si>
    <t>10ciii</t>
  </si>
  <si>
    <t>16bi</t>
  </si>
  <si>
    <t>16bii</t>
  </si>
  <si>
    <t>16biii</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</si>
  <si>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</si>
  <si>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5. SuDS</t>
  </si>
  <si>
    <t xml:space="preserve"> - Green cells are to be completed for final DWMP data</t>
  </si>
  <si>
    <t xml:space="preserve"> - Blue cells are calculated cells</t>
  </si>
  <si>
    <t>Forecast 2024-25</t>
  </si>
  <si>
    <t>Screening - enhancement cost</t>
  </si>
  <si>
    <t>Details of your bespoke outcomes / planning objectives should be entered from row 72 onwards. You should provide the outcome, description, units and data similar the previous rows.</t>
  </si>
  <si>
    <t>- End of AMP totals should be calculated or provided for all AMPs</t>
  </si>
  <si>
    <t>- End of AMP total figures should be calculated or provided for all AMPs</t>
  </si>
  <si>
    <t>Total operational GHG emissions</t>
  </si>
  <si>
    <t>Total embodied GHG emissions</t>
  </si>
  <si>
    <t xml:space="preserve">Captures what further expenditure (enhancement) may be required to address long-term risks. </t>
  </si>
  <si>
    <t xml:space="preserve"> - Yellow cells are optional but recommended for final DWMP</t>
  </si>
  <si>
    <t>The tab should be completed with data from the preferred programme. The tab can be duplicated and renamed (Outcomes - Scenario B, C, D etc.) to capture data for different scenarios (e.g. driven by the range of climate change scenarios). The data tables commentary should explain the drivers and assumptions behind any alternative scenarios.</t>
  </si>
  <si>
    <t>The tab should be completed with data from the preferred programme. The tab can be duplicated and renamed (Expenditure - Scenario B, C, D etc) to capture data for different scenarios, as required.</t>
  </si>
  <si>
    <t>Adaptive plans show what activities will be dependent on certain circumstances and what interventions might be required over time if conditions change.</t>
  </si>
  <si>
    <t>Total enhancement expenditure (costs above base funding) required to deliver the outcomes, broken down in to capex, opex and totex.</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</si>
  <si>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</si>
  <si>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</si>
  <si>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11 to 16</t>
  </si>
  <si>
    <t>The enhancement expenditure listed in this tab should be consistent with the expenditure set out on table '2. Expenditure'</t>
  </si>
  <si>
    <t xml:space="preserve">Predicted percentage of properties at risk of sewer flooding in a 1 in 50 yr storm forecast with the current baseline (2020) level of spending. </t>
  </si>
  <si>
    <t>Predicted percentage of properties at risk of sewer flooding in a 1 in 50 yr storm forecast with expected base spending.</t>
  </si>
  <si>
    <t xml:space="preserve">Predicted percentage of properties at risk of sewer flooding in a 1 in 50 yr storm with future enhancements taken into account. </t>
  </si>
  <si>
    <t xml:space="preserve">Predicted average number of storm overflows with more than 10 spills forecast with the current baseline (2020) level of spending. </t>
  </si>
  <si>
    <t>Predicted average number of storm overflows with more than 10 spills forecast with expected base spending.</t>
  </si>
  <si>
    <t xml:space="preserve">Predicted average number of storm overflows with more than 10 spills forecast  with enhancements taken into account. </t>
  </si>
  <si>
    <t>Total capex to achieve the predicted enhancement average spill frequency target</t>
  </si>
  <si>
    <t>Total opex to achieve the predicted enhancement average spill frequency target</t>
  </si>
  <si>
    <t>Total totex to achieve the predicted enhancement average spill frequency target</t>
  </si>
  <si>
    <t>Total capex to achieve the predicted high priority ecological harm target</t>
  </si>
  <si>
    <t>Total opex to achieve the predicted high priority ecological harm target</t>
  </si>
  <si>
    <t>Total expenditure (totex) to achieve the predicted ecological harm target</t>
  </si>
  <si>
    <t>Sewer collapses - baseline</t>
  </si>
  <si>
    <t xml:space="preserve">Total number of storm overflows requiring screening </t>
  </si>
  <si>
    <t>Total number of storm overflows requiring screening (excluding impact of AMP8 onwards enhancements)</t>
  </si>
  <si>
    <t>Sewer collapses - base costs</t>
  </si>
  <si>
    <t>8b</t>
  </si>
  <si>
    <t>8ci</t>
  </si>
  <si>
    <t>8cii</t>
  </si>
  <si>
    <t>8ciii</t>
  </si>
  <si>
    <t>Predicted number of sewer collapses forecast with expected base spending</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</si>
  <si>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</si>
  <si>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 xml:space="preserve">Total number of storm overflows </t>
  </si>
  <si>
    <t xml:space="preserve">Predicted percentage level of permit compliance for WwTWs with the current baseline (2020) level of spending. </t>
  </si>
  <si>
    <t>Number of new screens required on overflows where the overflow has an existing screen (i.e. replacement screens)</t>
  </si>
  <si>
    <t xml:space="preserve">Number of new screens required on overflows where the overflow has not had a screen installed previously. </t>
  </si>
  <si>
    <t xml:space="preserve">Predicted percentage level of permit compliance for WwTWs with future enhancement expenditure taken into account. </t>
  </si>
  <si>
    <t xml:space="preserve">Predicted percentage level of permit compliance for WwTWs with expected level of base spending. </t>
  </si>
  <si>
    <t>Total capex to maintain required level of sewer collapses per 1000km</t>
  </si>
  <si>
    <t>Total opex to maintain required level of sewer collapses per 1000km</t>
  </si>
  <si>
    <t>Total expenditure (totex) required to maintain level of sewer collapses per 1000km</t>
  </si>
  <si>
    <t>Key for data tabs</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</si>
  <si>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</si>
  <si>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</si>
  <si>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Total number of internal sewer flooding incidents / escapes per 10,000 sewer connections (including AMP8 onwards enhancement expenditure) (see note 9 on Line definitions tab)</t>
  </si>
  <si>
    <t>Predicted number of all storm overflows causing ecological harm each year forecast with expected base spending</t>
  </si>
  <si>
    <t xml:space="preserve">Predicted number of all storm overflows causing ecological harm each year forecast with the current baseline (2020) level of spending. </t>
  </si>
  <si>
    <t>Predicted number of all storm overflows causing ecological harm each year with future enhancements taken into account</t>
  </si>
  <si>
    <t>Total capex to achieve the predicted ecological harm target at all overflows</t>
  </si>
  <si>
    <t>Total opex to achieve the predicted ecological harm target at all overflows</t>
  </si>
  <si>
    <t>Total expenditure (totex) to achieve the predicted ecological harm target at all overflows</t>
  </si>
  <si>
    <t>WwTW</t>
  </si>
  <si>
    <t>Projected spend on green network schemes - capex</t>
  </si>
  <si>
    <t>Projected spend on green network schemes - opex</t>
  </si>
  <si>
    <t>Projected spend on green network schemes - totex</t>
  </si>
  <si>
    <t>Green schemes required in the network to remove / separate surface water from entering the combined network. The volume reported should be the volume estimated to be required to meet future requirements</t>
  </si>
  <si>
    <t>Total capital expenditure forecast for all green network separation / storage solutions</t>
  </si>
  <si>
    <t>Total operational expenditure forecast for all green network separation / storage solutions</t>
  </si>
  <si>
    <t>Additional grey storage volume required at WwTW (enhancement)</t>
  </si>
  <si>
    <t>Additional grey storage at WwTW</t>
  </si>
  <si>
    <t xml:space="preserve">Additional grey storage volume required at WwTW. The volume reported should be the volume estimated to be required to meet future permit conditions </t>
  </si>
  <si>
    <t>Total capital expenditure forecast for all grey WwTW storage solutions</t>
  </si>
  <si>
    <t>Total expenditure forecast for all grey WwTW storage solutions</t>
  </si>
  <si>
    <t>Total operational expenditure forecast for all grey WwTW storage solutions</t>
  </si>
  <si>
    <t>Projected spend on grey WwTW storage - capex</t>
  </si>
  <si>
    <t>Projected spend on grey WwTW storage - opex</t>
  </si>
  <si>
    <t>Planning Objectives delivered by Tables 2A and 2B (multiple benefits)</t>
  </si>
  <si>
    <t>Projected spend on green WwTW interventions - capex</t>
  </si>
  <si>
    <t>Projected spend on green WwTW interventions- opex</t>
  </si>
  <si>
    <t>Projected spend on green WwTW interventions - totex</t>
  </si>
  <si>
    <t>Total capital expenditure forecast for all green WwTW interventions</t>
  </si>
  <si>
    <t>Total operational expenditure forecast for all green WwTW interventions</t>
  </si>
  <si>
    <t>Total expenditure forecast for all green WwTW interventions</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</si>
  <si>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</si>
  <si>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</si>
  <si>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Planning Objectives delivered by Table 3 (multiple benefits)</t>
  </si>
  <si>
    <t>Additional grey storage / containment volume to be delivered in the network (enhancement)</t>
  </si>
  <si>
    <r>
      <t xml:space="preserve">Additional network storage / conveyance / containment
</t>
    </r>
    <r>
      <rPr>
        <b/>
        <sz val="10"/>
        <color theme="2" tint="-0.249977111117893"/>
        <rFont val="Calibri"/>
        <family val="2"/>
      </rPr>
      <t>TRADITIONAL GREY INTERVENTIONS</t>
    </r>
  </si>
  <si>
    <t>Additional blue/green interventions (including associated enabling works) to remove impermeable area inflow from entering the storm/foul/combined network.</t>
  </si>
  <si>
    <r>
      <t xml:space="preserve">Upstream surface water separation / removal or other network storage
</t>
    </r>
    <r>
      <rPr>
        <b/>
        <sz val="10"/>
        <color theme="9"/>
        <rFont val="Calibri"/>
        <family val="2"/>
      </rPr>
      <t>BLUE / GREEN SEPARATION &amp; STORAGE</t>
    </r>
  </si>
  <si>
    <t xml:space="preserve">Interventions to reduce the risk of sewer flooding in a storm including storage, or other containment, to reduce spill frequency at storm overflows (network only) </t>
  </si>
  <si>
    <t>Total number of overflows owned and operated by the company (regardless of screen status)</t>
  </si>
  <si>
    <t>Interventions at storm overflows to provide screening required to meet the SODRP</t>
  </si>
  <si>
    <t>Projected spend on storm discharge screening for SODRP - capex</t>
  </si>
  <si>
    <t>Projected spend on storm discharge screening for SODRP- opex</t>
  </si>
  <si>
    <t>Projected spend on storm discharge screening for SODRP - totex</t>
  </si>
  <si>
    <t xml:space="preserve">Total capital expenditure forecast for screen installations to meet the SODRP </t>
  </si>
  <si>
    <t>Total operational expenditure forecast for screen installations to meet the SODRP</t>
  </si>
  <si>
    <t>Total expenditure forecast for screen installations to meet the SODRP</t>
  </si>
  <si>
    <t>Add extra rows as required</t>
  </si>
  <si>
    <t>Revisions to tables</t>
  </si>
  <si>
    <t>Changes</t>
  </si>
  <si>
    <t>v1</t>
  </si>
  <si>
    <t>Original submission 27/10/22</t>
  </si>
  <si>
    <t>v2</t>
  </si>
  <si>
    <t>Where applicable, line definitions for Table 2 are provided next to each item in '2. Expenditure', column V</t>
  </si>
  <si>
    <t>Reduced number of category 1-3 pollution incidents</t>
  </si>
  <si>
    <t>Names / details of partner(s)</t>
  </si>
  <si>
    <t>Reduction in sewer collapses</t>
  </si>
  <si>
    <t>Forecast reduction in sewer collapses as a result of DWMP intervention(s) delivered by Tables 1A and 1B</t>
  </si>
  <si>
    <t>Forecast reduction in cat 1-3 pollution incidents as a result of DWMP intervention(s) delivered by Tables 1A and 1B</t>
  </si>
  <si>
    <t>Forecast percentage change in WwTW compliance as a result of DWMP intervention(s) delivered by Tables 1A and 1B</t>
  </si>
  <si>
    <t>Forecast reduction in number of sewer flooding incidents as a result of DWMP intervention(s) delivered by Tables 1A and 1B</t>
  </si>
  <si>
    <t>Forecast reduction in storm overflow spills as a result of DWMP intervention(s) delivered by Tables 1A and 1B</t>
  </si>
  <si>
    <t>Forecast reduction of overflows operating more than 10 times per year as a result of DWMP intervention(s) delivered by Tables 1A and 1B</t>
  </si>
  <si>
    <t>Forecast reduction of overflows causing ecological harm at high priority sites as a result of DWMP intervention(s) delivered by Tables 1A and 1B</t>
  </si>
  <si>
    <t>Forecast reduction of overflows causing ecological harm per year as a result of DWMP intervention(s) delivered by Tables 1A and 1B</t>
  </si>
  <si>
    <t>Forecast reduction of internal flooding incidents as a result of DWMP intervention(s) delivered by Tables 1A and 1B</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</si>
  <si>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</si>
  <si>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</si>
  <si>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</si>
  <si>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Forecast reduction in storm overflow spills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</si>
  <si>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</si>
  <si>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</si>
  <si>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</si>
  <si>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</si>
  <si>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</si>
  <si>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</si>
  <si>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</si>
  <si>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</si>
  <si>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in storm overflow spills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</si>
  <si>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</si>
  <si>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</si>
  <si>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</si>
  <si>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</si>
  <si>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</si>
  <si>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Where partnership details cannot be provided, this must be clearly indicated and supported with a clear explanation (either entered below this table or in separate commentary).</t>
  </si>
  <si>
    <t>Total expenditure forecast for all green network separation / storage solutions</t>
  </si>
  <si>
    <t>Planning Objectives delivered by Tables 1A and 1B (multiple benefits)</t>
  </si>
  <si>
    <t>Projected spend on grey WwTW storage - totex</t>
  </si>
  <si>
    <t xml:space="preserve">Forecast number of overflows that currently have screens but require screen upgrades i.e. replacements </t>
  </si>
  <si>
    <t>Forecast number of overflows that require a screen that have not had a screen installed previously i.e. new installations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</si>
  <si>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</si>
  <si>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Minor amendments and clarifications</t>
  </si>
  <si>
    <t xml:space="preserve"> - Minor edit to Line definition tab to correct Expenditure tab reference in cell E2
 - Correction to table numbering in Expenditure tab.
 - Correction to the planning objective delivered benefits lines for pollution incidents in Expenditure tab (rows 30, 62 and 82) . Should read "Reduced number of category 1-3 pollution incidents".
 - Clarification that Table 8 - Partnership schemes in Expenditure tab should be completed as fully as possible. Where information cannot be provided at this stage, companies must clearly indicate which cells are affected and explain why data are not available for publication, with commentary provided underneath the Partnership table and in the table commentary document.
 - Addition of 'Names / details of partners' column in Table 8 - Partnership schemes in Expenditure tab.
 - Reinstatement of sewer collapses in planning objective delivered benefits lines in Expenditure tab (rows 37, 69 and 91)  
 - clarification of line definitions for planning objective delivered benefits in Expenditure tab. Benefits delivered are a result of the interventions described above that block.</t>
  </si>
  <si>
    <t>This tab should be completed with costs and descriptions for the adaptive plan at whole DWMP level (L1) and for component parts of the plan (e.g. individual outcomes). The core pathway should represent costs to meet low, but likely, scenarios and low regret investment choices. The preferred pathway should be presented where different to the core pathway. Other alternative pathway costs can also be represented where certain triggers or decision points are met, resulting in a different course of action for the plan. See the Line definitions tab for further explanation.</t>
  </si>
  <si>
    <t xml:space="preserve"> - </t>
  </si>
  <si>
    <t>Data Tab 1: Outcomes</t>
  </si>
  <si>
    <t>Data Tab 2: Expenditure</t>
  </si>
  <si>
    <t>Data Tab 3: Adaptive plans</t>
  </si>
  <si>
    <t>Adaptive Plans</t>
  </si>
  <si>
    <t xml:space="preserve">Table to record components of adaptive planning
</t>
  </si>
  <si>
    <t>v3</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</si>
  <si>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</si>
  <si>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These DWMP tables should be produced and published by companies alongside the final DWMPs (between end-March and end-May 2023). They are intended to represent the overall performance and associated interventions and outputs that the DWMP process has identified as being required. They should reflect the activities required to address the risks identified through the DWMP planning process. These tables will contribute to the evidence required in your PR24 business plans. Where there are differences between data presented here and the data to be provided in business plans, companies are expected to explain the differences within their business plan submission and re-submit these tables with their business plan. Where data cannot be provided, this must be clearly indicated and supported with an explanation either next to the table itself or in the supporting table commentary.</t>
  </si>
  <si>
    <t>Accompanying data table commentary should be published as a separate document alongside the tables to explain any calculation methods, assumptions, data confidence or justification for data gaps, and to signpost where these data are discussed in the DWMP documentation.</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</si>
  <si>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</si>
  <si>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 xml:space="preserve"> - Line definition (cell c5) for 'baseline' as used in the Outcomes tab has been revised to remove the word 'hydraulic', acknowledging that there are a range of models that could be used.
 - Line definition (cell c7) for 'enhancement' as used in the Outcomes tab has been revised to clarify that forecast enhancement expenditure is for schemes identified through the DWMP process only.
 - Clarification provided on Cover sheet that these fDWMP data tables and supporting table commentary are to be published alongside companies' DWMPs.</t>
  </si>
  <si>
    <t>Weymouth</t>
  </si>
  <si>
    <t>Bath</t>
  </si>
  <si>
    <t>Bristol</t>
  </si>
  <si>
    <t>Poole</t>
  </si>
  <si>
    <t>Bournemouth</t>
  </si>
  <si>
    <t>Taunton</t>
  </si>
  <si>
    <t>High climate change and core growth</t>
  </si>
  <si>
    <t>Storm overflow improvements</t>
  </si>
  <si>
    <t>Reducing the risk of sewer flooding in 1-in-50 yr storm</t>
  </si>
  <si>
    <t>Wet wipes being banned by 2030</t>
  </si>
  <si>
    <t>Core (best value) plan with 20% uplift in rainfall for climate change with known growth (local plans) and urban creep (some).</t>
  </si>
  <si>
    <r>
      <rPr>
        <sz val="11"/>
        <color theme="9"/>
        <rFont val="Calibri"/>
        <family val="2"/>
      </rPr>
      <t>Impermeable</t>
    </r>
    <r>
      <rPr>
        <sz val="11"/>
        <color theme="4"/>
        <rFont val="Calibri"/>
        <family val="2"/>
      </rPr>
      <t xml:space="preserve"> area inflow removed from entering the network or stored in environment (enhancement)</t>
    </r>
  </si>
  <si>
    <t>Core pathway: Storm overflow (SODRP)</t>
  </si>
  <si>
    <t xml:space="preserve">Eliminate storm overflow discharges </t>
  </si>
  <si>
    <t>n/a</t>
  </si>
  <si>
    <t>Core is our best value plan, assuming 20% climate change, local plan growth and achieving Storm overflow discharge reduction plan</t>
  </si>
  <si>
    <t>WRC enhancements</t>
  </si>
  <si>
    <t>Additional treatment requirements at WRCs</t>
  </si>
  <si>
    <t>Asset health step change (groundwater inundation)</t>
  </si>
  <si>
    <t>No WRC costs, just wetlands for SO</t>
  </si>
  <si>
    <t>Dry Weather Flow Compliance at WwTWs</t>
  </si>
  <si>
    <t>Enhancement expenditure analysis - Core scenario</t>
  </si>
  <si>
    <t>Outcomes summary - Core scenario</t>
  </si>
  <si>
    <t>Reduce hydraulic flooding risk</t>
  </si>
  <si>
    <t>** Holding line *** for AMP9 and AMP10 network strategy</t>
  </si>
  <si>
    <t>Poole WRC - Nutrient Removal</t>
  </si>
  <si>
    <t>Improvements at Poole WRC to achieve new phosphorus and tightened nitrogen permits.</t>
  </si>
  <si>
    <t>WwTW Compliance</t>
  </si>
  <si>
    <t>Dorchester WRC - Nutrient Removal</t>
  </si>
  <si>
    <t>Improvements at Dorchester WRC to achieve tightened phosphorus and new nitrogen permits.</t>
  </si>
  <si>
    <t>The enhancements are also required under the Levelling-up and Regeneration Bill (related to 'nutrient neutral' designated areas).
The benefits assessment follows WINEP methodology. Whilst meeting nutrient objectives, there is a significant carbon footprint (embodied and operational) associated with the improvements.</t>
  </si>
  <si>
    <t>Reducing nutrient (phosphorus and nitrogen) levels entering Holes Bay and Poole Harbour, to meet the requirements of the Poole Harbour Nutrient Management Plan to deliver Water Framework Directive and Protected Area objectives.</t>
  </si>
  <si>
    <t>Reducing nutrient (phosphorus and nitrogen) levels entering Poole Harbour, to meet the requirements of the Poole Harbour Nutrient Management Plan to deliver Water Framework Directive and Protected Area objectives.</t>
  </si>
  <si>
    <t>Core is our best value plan, assuming 20% climate change, local plan growth and achieving Storm overflow discharge reduction plan. Our preferred plan in this adaptive pathway table is our Scenario 2 (outcomes and expenditure tables).</t>
  </si>
  <si>
    <t>11c</t>
  </si>
  <si>
    <t>11ci</t>
  </si>
  <si>
    <t>11cii</t>
  </si>
  <si>
    <t>11ciii</t>
  </si>
  <si>
    <t>Groundwater inundation - baseline</t>
  </si>
  <si>
    <t>Groundwater inundataion - enhancement cost</t>
  </si>
  <si>
    <t>Groundwater inundation - post enhancement</t>
  </si>
  <si>
    <t>Weighted length of sewer inspection and sealing in vulnerable catchments</t>
  </si>
  <si>
    <t>Inspection and sealing score</t>
  </si>
  <si>
    <t>Score</t>
  </si>
  <si>
    <t>Total capex to achieve the inspection and sealing that is in the core plan</t>
  </si>
  <si>
    <t>Zero, as these sewers were already assinged opex.</t>
  </si>
  <si>
    <t>6. Other: Integrated Flood Alleviation Schemes</t>
  </si>
  <si>
    <t>7. Other: WINEP partnership scheme</t>
  </si>
  <si>
    <t>not confirmed</t>
  </si>
  <si>
    <t>Groundwater inundation</t>
  </si>
  <si>
    <t>Dry Weather Flow Compliance at WwTWs - baseline</t>
  </si>
  <si>
    <t>WwTW compliance with dry weather flow permit conditions from base expenditure</t>
  </si>
  <si>
    <t xml:space="preserve">Predicted percentage level of dry weather flow permit compliance for WwTWs with the current baseline (2020) level of spending. </t>
  </si>
  <si>
    <t>Dry Weather Flow Compliance at WwTWs - base</t>
  </si>
  <si>
    <t>WwTW compliance with dry weather flow permit conditions from base expenditure (excluding impact of AMP8 onwards enhancements)</t>
  </si>
  <si>
    <t xml:space="preserve">Predicted percentage level of dry weather flow permit compliance for WwTWs with expected level of base spending. </t>
  </si>
  <si>
    <t>Dry Weather Flow Compliance at WwTWs - post enhancement</t>
  </si>
  <si>
    <t xml:space="preserve">WwTW compliance with dry weather flow permit conditions following enhancement expenditure (including impact of AMP8 onwards enhancements) </t>
  </si>
  <si>
    <t>Dry Weather Flow Compliance at WwTWs - enhancement cost</t>
  </si>
  <si>
    <t xml:space="preserve">Predicted percentage level of dry weather flow permit compliance for WwTWs with future enhancement expenditure taken into account. </t>
  </si>
  <si>
    <t>Total capex to achieve the enhancement WwTW dry weather flow compliance percentage</t>
  </si>
  <si>
    <t>Total opex to achieve the enhancement WwTW dry weather flow compliance percentage</t>
  </si>
  <si>
    <t xml:space="preserve"> </t>
  </si>
  <si>
    <t/>
  </si>
  <si>
    <t>Bristol Avon Flood partnership projects</t>
  </si>
  <si>
    <t>Potentail partners: Environment Agency, Bristol City Council, Bath and North East Council, South Gloucestershire Council, Gloucestershire Council, Wiltshire Council, Network Rail, National Highways, Bristol Avon Catchment Partnership, River Frome Reconnected Catchment Partnership, Somerset Frome Catchment Partnership, North Somerset Levels and Moors partnership, communities within the Bristol Avon catchment</t>
  </si>
  <si>
    <t>Hampshire Avon Flood Partnership projects</t>
  </si>
  <si>
    <t>Potentail partners: Environment Agency, Wiltshire Council, Hampshire County Council, BCP Council, Hampshire Avon Catchment Partnership. Stour Catchment Partnership, communities within the Hampshire Avon Catchment</t>
  </si>
  <si>
    <t>Dorset Flood Partnership projects</t>
  </si>
  <si>
    <t>Potential partners: Environment Agency, Dorset Council, BCP Council, Dorset Stour Catchment Initiative, Poole Harbour Catchment Initiative, West Dorset Rivers and Coastal Strams Initiative, Dorset communities</t>
  </si>
  <si>
    <t>Somerset Flood Partnership projects</t>
  </si>
  <si>
    <t>Environment Agency, Somerset Council, Somerset Rivers Authorities, Somerset Catchment Partnership, Somerset Communities</t>
  </si>
  <si>
    <t>Wessex Area Flood Partnership projects</t>
  </si>
  <si>
    <t>Environment Agency, Wessex Regional Flood and Coastal Committee, Infrastructure providers</t>
  </si>
  <si>
    <t>WINEP partnership projects</t>
  </si>
  <si>
    <t>Various partners (detailed within WINEP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</si>
</sst>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9" x14ac:knownFonts="1">
    <font>
      <sz val="11"/>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1"/>
      <color theme="1"/>
      <name val="Calibri"/>
      <family val="2"/>
      <scheme val="minor"/>
    </font>
    <font>
      <sz val="12"/>
      <color theme="1"/>
      <name val="Arial"/>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FF0000"/>
      <name val="Calibri"/>
      <family val="2"/>
      <scheme val="minor"/>
    </font>
    <font>
      <sz val="11"/>
      <color rgb="FF4472C4"/>
      <name val="Calibri"/>
      <family val="2"/>
    </font>
    <font>
      <sz val="11"/>
      <color theme="4"/>
      <name val="Calibri"/>
      <family val="2"/>
    </font>
    <font>
      <sz val="11"/>
      <color rgb="FF4472C4"/>
      <name val="Calibri"/>
      <family val="2"/>
    </font>
    <font>
      <sz val="11"/>
      <color theme="0" tint="-0.34998626667073579"/>
      <name val="Arial"/>
      <family val="2"/>
    </font>
    <font>
      <sz val="12"/>
      <color theme="0"/>
      <name val="Calibri"/>
      <family val="2"/>
    </font>
    <font>
      <b/>
      <sz val="14"/>
      <name val="Calibri"/>
      <family val="2"/>
      <scheme val="minor"/>
    </font>
    <font>
      <sz val="10"/>
      <name val="Calibri"/>
      <family val="2"/>
      <scheme val="minor"/>
    </font>
    <font>
      <b/>
      <sz val="14"/>
      <name val="Calibri"/>
      <family val="2"/>
      <scheme val="minor"/>
    </font>
    <font>
      <sz val="11"/>
      <name val="Calibri"/>
      <family val="2"/>
      <scheme val="minor"/>
    </font>
    <font>
      <sz val="11"/>
      <name val="Calibri"/>
      <family val="2"/>
    </font>
    <font>
      <sz val="10"/>
      <name val="Calibri"/>
      <family val="2"/>
      <scheme val="minor"/>
    </font>
    <font>
      <sz val="11"/>
      <color theme="4"/>
      <name val="Calibri"/>
      <family val="2"/>
      <scheme val="minor"/>
    </font>
    <font>
      <sz val="8"/>
      <name val="Arial"/>
      <family val="2"/>
    </font>
    <font>
      <b/>
      <sz val="11"/>
      <name val="Calibri"/>
      <family val="2"/>
      <scheme val="minor"/>
    </font>
    <font>
      <b/>
      <sz val="12"/>
      <color theme="0"/>
      <name val="Calibri"/>
      <family val="2"/>
    </font>
    <font>
      <sz val="11"/>
      <color rgb="FF4472C4"/>
      <name val="Calibri"/>
      <family val="2"/>
      <scheme val="minor"/>
    </font>
    <font>
      <sz val="11"/>
      <name val="Calibri"/>
      <family val="2"/>
      <scheme val="minor"/>
    </font>
    <font>
      <b/>
      <sz val="11"/>
      <color theme="0"/>
      <name val="Calibri"/>
      <family val="2"/>
    </font>
    <font>
      <b/>
      <sz val="11"/>
      <color rgb="FFFFFFFF"/>
      <name val="Arial"/>
      <family val="2"/>
    </font>
    <font>
      <sz val="11"/>
      <color rgb="FFFF0000"/>
      <name val="Arial"/>
      <family val="2"/>
    </font>
    <font>
      <u/>
      <sz val="11"/>
      <color theme="10"/>
      <name val="Arial"/>
      <family val="2"/>
    </font>
    <font>
      <b/>
      <sz val="10"/>
      <color theme="2" tint="-0.249977111117893"/>
      <name val="Calibri"/>
      <family val="2"/>
    </font>
    <font>
      <b/>
      <sz val="10"/>
      <color theme="9"/>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0"/>
      <name val="Calibri"/>
      <family val="2"/>
    </font>
    <font>
      <sz val="12"/>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sz val="11"/>
      <color theme="1"/>
      <name val="Calibri"/>
      <family val="2"/>
    </font>
    <font>
      <b/>
      <sz val="11"/>
      <color rgb="FF4472C4"/>
      <name val="Calibri"/>
      <family val="2"/>
    </font>
    <font>
      <b/>
      <sz val="12"/>
      <color rgb="FF4472C4"/>
      <name val="Calibri"/>
      <family val="2"/>
    </font>
    <font>
      <b/>
      <sz val="18"/>
      <color theme="4"/>
      <name val="Calibri"/>
      <family val="2"/>
      <scheme val="minor"/>
    </font>
    <font>
      <sz val="10"/>
      <color theme="1"/>
      <name val="Arial"/>
      <family val="2"/>
    </font>
    <font>
      <b/>
      <sz val="14"/>
      <color rgb="FFFFFFFF"/>
      <name val="Arial"/>
      <family val="2"/>
    </font>
    <font>
      <sz val="14"/>
      <color theme="1"/>
      <name val="Arial"/>
      <family val="2"/>
    </font>
    <font>
      <b/>
      <sz val="12"/>
      <color theme="1"/>
      <name val="Arial"/>
      <family val="2"/>
    </font>
    <font>
      <sz val="11"/>
      <color rgb="FF000000"/>
      <name val="Arial"/>
      <family val="2"/>
    </font>
    <font>
      <sz val="12"/>
      <color rgb="FFFF0000"/>
      <name val="Calibri"/>
      <family val="2"/>
    </font>
    <font>
      <sz val="11"/>
      <color rgb="FF548235"/>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D9D9D9"/>
        <bgColor indexed="64"/>
      </patternFill>
    </fill>
    <fill>
      <patternFill patternType="solid">
        <fgColor rgb="FFBFBFBF"/>
        <bgColor indexed="64"/>
      </patternFill>
    </fill>
  </fills>
  <borders count="10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style="medium">
        <color indexed="64"/>
      </left>
      <right style="medium">
        <color rgb="FF000000"/>
      </right>
      <top/>
      <bottom/>
      <diagonal/>
    </border>
    <border>
      <left style="medium">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rgb="FF000000"/>
      </left>
      <right/>
      <top/>
      <bottom style="medium">
        <color indexed="64"/>
      </bottom>
      <diagonal/>
    </border>
    <border>
      <left style="thin">
        <color indexed="64"/>
      </left>
      <right style="medium">
        <color indexed="64"/>
      </right>
      <top style="medium">
        <color rgb="FF000000"/>
      </top>
      <bottom style="thin">
        <color indexed="64"/>
      </bottom>
      <diagonal/>
    </border>
  </borders>
  <cellStyleXfs count="10">
    <xf numFmtId="0" fontId="0" fillId="0" borderId="0"/>
    <xf numFmtId="0" fontId="2" fillId="0" borderId="0"/>
    <xf numFmtId="0" fontId="7" fillId="0" borderId="4" applyNumberFormat="0" applyFill="0" applyAlignment="0" applyProtection="0"/>
    <xf numFmtId="0" fontId="12" fillId="0" borderId="0"/>
    <xf numFmtId="0" fontId="40" fillId="0" borderId="0" applyNumberFormat="0" applyFill="0" applyBorder="0" applyAlignment="0" applyProtection="0"/>
    <xf numFmtId="0" fontId="2" fillId="0" borderId="0"/>
    <xf numFmtId="0" fontId="12" fillId="0" borderId="0"/>
    <xf numFmtId="0" fontId="1" fillId="0" borderId="0"/>
    <xf numFmtId="0" fontId="52" fillId="0" borderId="4" applyNumberFormat="0" applyFill="0" applyAlignment="0" applyProtection="0"/>
    <xf numFmtId="9" fontId="2" fillId="0" borderId="0" applyFont="0" applyFill="0" applyBorder="0" applyAlignment="0" applyProtection="0"/>
  </cellStyleXfs>
  <cellXfs count="543">
    <xf numFmtId="0" fontId="0" fillId="0" borderId="0" xfId="0"/>
    <xf numFmtId="0" fontId="0" fillId="0" borderId="0" xfId="0" applyAlignment="1">
      <alignment vertical="top"/>
    </xf>
    <xf numFmtId="0" fontId="0" fillId="0" borderId="0" xfId="0" applyAlignment="1">
      <alignment horizontal="center" vertical="top"/>
    </xf>
    <xf numFmtId="0" fontId="8" fillId="2" borderId="0" xfId="0" applyFont="1" applyFill="1" applyAlignment="1">
      <alignment horizontal="left" vertical="center" wrapText="1"/>
    </xf>
    <xf numFmtId="0" fontId="11" fillId="0" borderId="0" xfId="0" applyFont="1"/>
    <xf numFmtId="0" fontId="9" fillId="0" borderId="0" xfId="0" applyFont="1" applyAlignment="1">
      <alignment horizontal="center" vertical="center" wrapText="1"/>
    </xf>
    <xf numFmtId="0" fontId="8" fillId="0" borderId="0" xfId="0" applyFont="1" applyAlignment="1">
      <alignment horizontal="left" vertical="center" wrapText="1"/>
    </xf>
    <xf numFmtId="0" fontId="9" fillId="2" borderId="0" xfId="0" applyFont="1" applyFill="1" applyAlignment="1">
      <alignment horizontal="left" vertical="center" wrapText="1"/>
    </xf>
    <xf numFmtId="0" fontId="15" fillId="0" borderId="0" xfId="0" applyFont="1" applyAlignment="1">
      <alignment vertical="top"/>
    </xf>
    <xf numFmtId="0" fontId="10" fillId="0" borderId="0" xfId="0" applyFont="1" applyAlignment="1">
      <alignment vertical="top"/>
    </xf>
    <xf numFmtId="0" fontId="8"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8" fillId="4" borderId="7"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20"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top"/>
    </xf>
    <xf numFmtId="0" fontId="22" fillId="0" borderId="0" xfId="0" applyFont="1" applyAlignment="1">
      <alignment horizontal="left" vertical="center" wrapText="1"/>
    </xf>
    <xf numFmtId="0" fontId="23" fillId="0" borderId="0" xfId="0" quotePrefix="1" applyFont="1"/>
    <xf numFmtId="0" fontId="0" fillId="7" borderId="14" xfId="0" applyFill="1" applyBorder="1"/>
    <xf numFmtId="0" fontId="0" fillId="7" borderId="30" xfId="0" applyFill="1" applyBorder="1"/>
    <xf numFmtId="0" fontId="0" fillId="0" borderId="21" xfId="0" applyBorder="1"/>
    <xf numFmtId="0" fontId="21" fillId="0" borderId="0" xfId="0" applyFont="1" applyAlignment="1">
      <alignment horizontal="center" vertical="center" wrapText="1"/>
    </xf>
    <xf numFmtId="0" fontId="21" fillId="0" borderId="0" xfId="0" applyFont="1" applyAlignment="1">
      <alignment horizontal="left" vertical="center" wrapText="1"/>
    </xf>
    <xf numFmtId="0" fontId="20" fillId="0" borderId="0" xfId="0" applyFont="1" applyAlignment="1">
      <alignment wrapText="1"/>
    </xf>
    <xf numFmtId="0" fontId="0" fillId="0" borderId="31" xfId="0" applyBorder="1"/>
    <xf numFmtId="0" fontId="0" fillId="0" borderId="29" xfId="0" applyBorder="1"/>
    <xf numFmtId="0" fontId="8" fillId="4" borderId="35"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3" fillId="3" borderId="32" xfId="2"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0" borderId="0" xfId="0" quotePrefix="1" applyFont="1"/>
    <xf numFmtId="0" fontId="0" fillId="0" borderId="0" xfId="0" applyAlignment="1">
      <alignment wrapText="1"/>
    </xf>
    <xf numFmtId="0" fontId="26" fillId="0" borderId="0" xfId="0" applyFont="1" applyAlignment="1">
      <alignment horizontal="left" vertical="top" wrapText="1"/>
    </xf>
    <xf numFmtId="0" fontId="3" fillId="0" borderId="0" xfId="0" applyFont="1" applyAlignment="1">
      <alignment horizontal="center" vertical="center"/>
    </xf>
    <xf numFmtId="0" fontId="0" fillId="2" borderId="0" xfId="0" applyFill="1" applyAlignment="1">
      <alignment vertical="top"/>
    </xf>
    <xf numFmtId="0" fontId="0" fillId="7" borderId="45" xfId="0" applyFill="1" applyBorder="1"/>
    <xf numFmtId="0" fontId="0" fillId="7" borderId="46" xfId="0" applyFill="1" applyBorder="1"/>
    <xf numFmtId="0" fontId="0" fillId="0" borderId="47" xfId="0" applyBorder="1"/>
    <xf numFmtId="0" fontId="0" fillId="0" borderId="48" xfId="0" applyBorder="1"/>
    <xf numFmtId="0" fontId="0" fillId="0" borderId="47" xfId="0" quotePrefix="1" applyBorder="1"/>
    <xf numFmtId="0" fontId="0" fillId="0" borderId="0" xfId="0" quotePrefix="1"/>
    <xf numFmtId="0" fontId="13"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horizontal="center" vertical="center" wrapText="1"/>
    </xf>
    <xf numFmtId="0" fontId="8" fillId="2" borderId="2" xfId="0" applyFont="1" applyFill="1" applyBorder="1" applyAlignment="1">
      <alignment horizontal="left" vertical="center" wrapText="1"/>
    </xf>
    <xf numFmtId="0" fontId="14" fillId="3" borderId="58" xfId="2" applyFont="1" applyFill="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xf>
    <xf numFmtId="0" fontId="35" fillId="0" borderId="0" xfId="0" applyFont="1" applyAlignment="1">
      <alignment vertical="top"/>
    </xf>
    <xf numFmtId="0" fontId="18" fillId="0" borderId="0" xfId="0" applyFont="1" applyAlignment="1">
      <alignment vertical="top"/>
    </xf>
    <xf numFmtId="0" fontId="18" fillId="0" borderId="0" xfId="0" applyFont="1" applyAlignment="1">
      <alignment vertical="center"/>
    </xf>
    <xf numFmtId="0" fontId="0" fillId="0" borderId="0" xfId="0" applyAlignment="1">
      <alignment horizontal="left" vertical="center" wrapText="1"/>
    </xf>
    <xf numFmtId="0" fontId="35" fillId="0" borderId="0" xfId="0" applyFont="1" applyAlignment="1">
      <alignment vertical="top" wrapText="1"/>
    </xf>
    <xf numFmtId="0" fontId="8" fillId="2" borderId="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21" fillId="4" borderId="35" xfId="0" applyFont="1" applyFill="1" applyBorder="1" applyAlignment="1">
      <alignment horizontal="center" vertical="center" wrapText="1"/>
    </xf>
    <xf numFmtId="0" fontId="21" fillId="2" borderId="35" xfId="0" applyFont="1" applyFill="1" applyBorder="1" applyAlignment="1">
      <alignment horizontal="left" vertical="center" wrapText="1"/>
    </xf>
    <xf numFmtId="0" fontId="21" fillId="2" borderId="35" xfId="0" applyFont="1" applyFill="1" applyBorder="1" applyAlignment="1">
      <alignment horizontal="center" vertical="center" wrapText="1"/>
    </xf>
    <xf numFmtId="0" fontId="6" fillId="0" borderId="0" xfId="0" applyFont="1" applyAlignment="1">
      <alignment vertical="center" wrapText="1"/>
    </xf>
    <xf numFmtId="0" fontId="4" fillId="7" borderId="61" xfId="0" applyFont="1" applyFill="1" applyBorder="1" applyAlignment="1">
      <alignment wrapText="1"/>
    </xf>
    <xf numFmtId="0" fontId="4" fillId="7" borderId="55" xfId="0" applyFont="1" applyFill="1" applyBorder="1"/>
    <xf numFmtId="0" fontId="0" fillId="0" borderId="0" xfId="0" applyAlignment="1">
      <alignment horizontal="left"/>
    </xf>
    <xf numFmtId="0" fontId="4" fillId="7" borderId="24" xfId="0" applyFont="1" applyFill="1" applyBorder="1" applyAlignment="1">
      <alignment horizontal="left"/>
    </xf>
    <xf numFmtId="0" fontId="0" fillId="0" borderId="5" xfId="0" applyBorder="1" applyAlignment="1">
      <alignment horizontal="left" vertical="center" wrapText="1"/>
    </xf>
    <xf numFmtId="0" fontId="38" fillId="7" borderId="44" xfId="0" applyFont="1" applyFill="1" applyBorder="1"/>
    <xf numFmtId="0" fontId="0" fillId="0" borderId="48" xfId="0" applyBorder="1" applyAlignment="1">
      <alignment wrapText="1"/>
    </xf>
    <xf numFmtId="0" fontId="17" fillId="0" borderId="0" xfId="0" applyFont="1" applyAlignment="1">
      <alignment horizontal="left" vertical="top"/>
    </xf>
    <xf numFmtId="0" fontId="39" fillId="0" borderId="0" xfId="0" applyFont="1" applyAlignment="1">
      <alignment horizontal="left" vertical="top" wrapText="1"/>
    </xf>
    <xf numFmtId="0" fontId="40" fillId="0" borderId="0" xfId="4" applyAlignment="1">
      <alignment horizontal="left" vertical="center" wrapText="1"/>
    </xf>
    <xf numFmtId="0" fontId="0" fillId="0" borderId="10" xfId="0" applyBorder="1" applyAlignment="1">
      <alignment horizontal="left" vertical="center" wrapText="1"/>
    </xf>
    <xf numFmtId="0" fontId="14" fillId="3" borderId="40" xfId="2" applyFont="1" applyFill="1" applyBorder="1" applyAlignment="1">
      <alignment horizontal="center" vertical="center" wrapText="1"/>
    </xf>
    <xf numFmtId="0" fontId="14" fillId="3" borderId="32" xfId="2" applyFont="1" applyFill="1" applyBorder="1" applyAlignment="1">
      <alignment horizontal="center" vertical="center" wrapText="1"/>
    </xf>
    <xf numFmtId="0" fontId="14" fillId="3" borderId="40" xfId="2" applyFont="1" applyFill="1" applyBorder="1" applyAlignment="1">
      <alignment horizontal="left" vertical="center" wrapText="1"/>
    </xf>
    <xf numFmtId="0" fontId="34" fillId="3" borderId="32" xfId="2" applyFont="1" applyFill="1" applyBorder="1" applyAlignment="1">
      <alignment horizontal="center" vertical="center" wrapText="1"/>
    </xf>
    <xf numFmtId="0" fontId="34" fillId="3" borderId="40" xfId="2" applyFont="1" applyFill="1" applyBorder="1" applyAlignment="1">
      <alignment horizontal="center" vertical="center" wrapText="1"/>
    </xf>
    <xf numFmtId="0" fontId="34" fillId="3" borderId="64" xfId="2" applyFont="1" applyFill="1" applyBorder="1" applyAlignment="1">
      <alignment horizontal="center" vertical="center" wrapText="1"/>
    </xf>
    <xf numFmtId="0" fontId="24" fillId="3" borderId="65" xfId="2" applyFont="1" applyFill="1" applyBorder="1" applyAlignment="1">
      <alignment horizontal="center" vertical="center" wrapText="1"/>
    </xf>
    <xf numFmtId="0" fontId="14" fillId="3" borderId="66" xfId="2" applyFont="1" applyFill="1" applyBorder="1" applyAlignment="1">
      <alignment horizontal="left" vertical="center" wrapText="1"/>
    </xf>
    <xf numFmtId="0" fontId="14" fillId="3" borderId="69" xfId="2" applyFont="1" applyFill="1" applyBorder="1" applyAlignment="1">
      <alignment horizontal="center" vertical="center" wrapText="1"/>
    </xf>
    <xf numFmtId="0" fontId="44" fillId="0" borderId="0" xfId="0" applyFont="1" applyAlignment="1">
      <alignment horizontal="left" vertical="center"/>
    </xf>
    <xf numFmtId="0" fontId="14" fillId="3" borderId="71" xfId="2"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59"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4" fillId="3" borderId="73" xfId="2"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7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59" xfId="0" applyFont="1" applyFill="1" applyBorder="1" applyAlignment="1">
      <alignment horizontal="center" vertical="center" wrapText="1"/>
    </xf>
    <xf numFmtId="0" fontId="13" fillId="3" borderId="67" xfId="2" applyFont="1" applyFill="1" applyBorder="1" applyAlignment="1">
      <alignment horizontal="center" vertical="center" wrapText="1"/>
    </xf>
    <xf numFmtId="0" fontId="14" fillId="3" borderId="32" xfId="2" applyFont="1" applyFill="1" applyBorder="1" applyAlignment="1">
      <alignment horizontal="left" vertical="center" wrapText="1"/>
    </xf>
    <xf numFmtId="0" fontId="14" fillId="3" borderId="75" xfId="2" applyFont="1" applyFill="1" applyBorder="1" applyAlignment="1">
      <alignment horizontal="center" vertical="center" wrapText="1"/>
    </xf>
    <xf numFmtId="0" fontId="14" fillId="3" borderId="76" xfId="2" applyFont="1" applyFill="1" applyBorder="1" applyAlignment="1">
      <alignment horizontal="center" vertical="center" wrapText="1"/>
    </xf>
    <xf numFmtId="0" fontId="14" fillId="3" borderId="63" xfId="2" applyFont="1" applyFill="1" applyBorder="1" applyAlignment="1">
      <alignment horizontal="center" vertical="center" wrapText="1"/>
    </xf>
    <xf numFmtId="0" fontId="34" fillId="3" borderId="77" xfId="2" applyFont="1" applyFill="1" applyBorder="1" applyAlignment="1">
      <alignment horizontal="center" vertical="center" wrapText="1"/>
    </xf>
    <xf numFmtId="0" fontId="34" fillId="3" borderId="37" xfId="2" applyFont="1" applyFill="1" applyBorder="1" applyAlignment="1">
      <alignment horizontal="center" vertical="center" wrapText="1"/>
    </xf>
    <xf numFmtId="0" fontId="14" fillId="3" borderId="38" xfId="2" applyFont="1" applyFill="1" applyBorder="1" applyAlignment="1">
      <alignment horizontal="center" vertical="center" wrapText="1"/>
    </xf>
    <xf numFmtId="0" fontId="34" fillId="3" borderId="38" xfId="2" applyFont="1" applyFill="1" applyBorder="1" applyAlignment="1">
      <alignment horizontal="center" vertical="center" wrapText="1"/>
    </xf>
    <xf numFmtId="0" fontId="14" fillId="3" borderId="39" xfId="2" applyFont="1" applyFill="1" applyBorder="1" applyAlignment="1">
      <alignment horizontal="center" vertical="center" wrapText="1"/>
    </xf>
    <xf numFmtId="0" fontId="6" fillId="9" borderId="70" xfId="0" applyFont="1" applyFill="1" applyBorder="1" applyAlignment="1">
      <alignment horizontal="center" vertical="center"/>
    </xf>
    <xf numFmtId="0" fontId="25" fillId="9" borderId="14" xfId="0" applyFont="1" applyFill="1" applyBorder="1" applyAlignment="1">
      <alignment vertical="top" wrapText="1"/>
    </xf>
    <xf numFmtId="0" fontId="25" fillId="9" borderId="14" xfId="0" applyFont="1" applyFill="1" applyBorder="1" applyAlignment="1">
      <alignment vertical="top"/>
    </xf>
    <xf numFmtId="0" fontId="6" fillId="9" borderId="14" xfId="0" applyFont="1" applyFill="1" applyBorder="1"/>
    <xf numFmtId="0" fontId="26" fillId="9" borderId="14" xfId="0" applyFont="1" applyFill="1" applyBorder="1" applyAlignment="1">
      <alignment horizontal="left" vertical="top" wrapText="1"/>
    </xf>
    <xf numFmtId="0" fontId="26" fillId="9" borderId="30" xfId="0" applyFont="1" applyFill="1" applyBorder="1" applyAlignment="1">
      <alignment horizontal="left" vertical="top" wrapText="1"/>
    </xf>
    <xf numFmtId="0" fontId="6" fillId="9" borderId="18" xfId="0" applyFont="1" applyFill="1" applyBorder="1" applyAlignment="1">
      <alignment horizontal="center" vertical="center"/>
    </xf>
    <xf numFmtId="0" fontId="36" fillId="9" borderId="21" xfId="0" applyFont="1" applyFill="1" applyBorder="1" applyAlignment="1">
      <alignment vertical="top"/>
    </xf>
    <xf numFmtId="0" fontId="6" fillId="9" borderId="21" xfId="0" applyFont="1" applyFill="1" applyBorder="1"/>
    <xf numFmtId="0" fontId="26" fillId="9" borderId="70"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7" fillId="9" borderId="14" xfId="0" applyFont="1" applyFill="1" applyBorder="1" applyAlignment="1">
      <alignment vertical="top"/>
    </xf>
    <xf numFmtId="0" fontId="28" fillId="9" borderId="14" xfId="0" applyFont="1" applyFill="1" applyBorder="1" applyAlignment="1">
      <alignment vertical="top"/>
    </xf>
    <xf numFmtId="0" fontId="45" fillId="0" borderId="0" xfId="0" applyFont="1" applyAlignment="1">
      <alignment vertical="center" wrapText="1"/>
    </xf>
    <xf numFmtId="0" fontId="33" fillId="9" borderId="70" xfId="0" applyFont="1" applyFill="1" applyBorder="1" applyAlignment="1">
      <alignment horizontal="center" vertical="center"/>
    </xf>
    <xf numFmtId="0" fontId="29" fillId="9" borderId="14" xfId="0" applyFont="1" applyFill="1" applyBorder="1" applyAlignment="1">
      <alignment horizontal="left" vertical="center"/>
    </xf>
    <xf numFmtId="0" fontId="44" fillId="0" borderId="0" xfId="0" applyFont="1" applyAlignment="1">
      <alignment vertical="center"/>
    </xf>
    <xf numFmtId="0" fontId="29" fillId="9" borderId="21" xfId="0" applyFont="1" applyFill="1" applyBorder="1" applyAlignment="1">
      <alignment horizontal="left" vertical="center"/>
    </xf>
    <xf numFmtId="0" fontId="46" fillId="0" borderId="0" xfId="0" applyFont="1" applyAlignment="1">
      <alignment vertical="top"/>
    </xf>
    <xf numFmtId="0" fontId="29" fillId="9" borderId="30" xfId="0" applyFont="1" applyFill="1" applyBorder="1"/>
    <xf numFmtId="0" fontId="47" fillId="10" borderId="35" xfId="0" applyFont="1" applyFill="1" applyBorder="1" applyAlignment="1">
      <alignment vertical="center" wrapText="1"/>
    </xf>
    <xf numFmtId="0" fontId="47" fillId="10" borderId="35" xfId="0" applyFont="1" applyFill="1" applyBorder="1" applyAlignment="1">
      <alignment vertical="center"/>
    </xf>
    <xf numFmtId="0" fontId="47" fillId="10" borderId="36" xfId="0" applyFont="1" applyFill="1" applyBorder="1" applyAlignment="1">
      <alignment vertical="center"/>
    </xf>
    <xf numFmtId="0" fontId="47" fillId="2" borderId="0" xfId="0" applyFont="1" applyFill="1" applyAlignment="1">
      <alignment horizontal="center" vertical="center"/>
    </xf>
    <xf numFmtId="0" fontId="47" fillId="2" borderId="0" xfId="0" applyFont="1" applyFill="1" applyAlignment="1">
      <alignment vertical="top"/>
    </xf>
    <xf numFmtId="0" fontId="29" fillId="9" borderId="25" xfId="0" applyFont="1" applyFill="1" applyBorder="1"/>
    <xf numFmtId="0" fontId="43" fillId="0" borderId="0" xfId="0" applyFont="1" applyAlignment="1">
      <alignment vertical="center"/>
    </xf>
    <xf numFmtId="0" fontId="47" fillId="0" borderId="0" xfId="0" applyFont="1"/>
    <xf numFmtId="0" fontId="47" fillId="2" borderId="0" xfId="0" applyFont="1" applyFill="1"/>
    <xf numFmtId="0" fontId="47" fillId="0" borderId="0" xfId="0" applyFont="1" applyAlignment="1">
      <alignment vertical="top"/>
    </xf>
    <xf numFmtId="0" fontId="48" fillId="2" borderId="0" xfId="0" applyFont="1" applyFill="1" applyAlignment="1">
      <alignment horizontal="left" vertical="top" wrapText="1"/>
    </xf>
    <xf numFmtId="0" fontId="49" fillId="2" borderId="0" xfId="0" applyFont="1" applyFill="1"/>
    <xf numFmtId="0" fontId="47" fillId="0" borderId="0" xfId="0" applyFont="1" applyAlignment="1">
      <alignment horizontal="center" vertical="top"/>
    </xf>
    <xf numFmtId="0" fontId="8" fillId="2" borderId="18" xfId="0" applyFont="1" applyFill="1" applyBorder="1" applyAlignment="1">
      <alignment horizontal="center" vertical="center" wrapText="1"/>
    </xf>
    <xf numFmtId="0" fontId="56" fillId="13" borderId="28" xfId="8" applyFont="1" applyFill="1" applyBorder="1" applyAlignment="1">
      <alignment horizontal="center" vertical="center" wrapText="1"/>
    </xf>
    <xf numFmtId="0" fontId="56" fillId="13" borderId="11" xfId="8" applyFont="1" applyFill="1" applyBorder="1" applyAlignment="1">
      <alignment vertical="center" wrapText="1"/>
    </xf>
    <xf numFmtId="0" fontId="56" fillId="13" borderId="11" xfId="8" applyFont="1" applyFill="1" applyBorder="1" applyAlignment="1">
      <alignment horizontal="center" vertical="center" wrapText="1"/>
    </xf>
    <xf numFmtId="0" fontId="56" fillId="13" borderId="26" xfId="8" applyFont="1" applyFill="1" applyBorder="1" applyAlignment="1">
      <alignment horizontal="center" vertical="center" wrapText="1"/>
    </xf>
    <xf numFmtId="0" fontId="56" fillId="13" borderId="5" xfId="8" applyFont="1" applyFill="1" applyBorder="1" applyAlignment="1">
      <alignment horizontal="center" vertical="center" wrapText="1"/>
    </xf>
    <xf numFmtId="0" fontId="56" fillId="13" borderId="78" xfId="8" applyFont="1" applyFill="1" applyBorder="1" applyAlignment="1">
      <alignment horizontal="center" vertical="center" wrapText="1"/>
    </xf>
    <xf numFmtId="0" fontId="56" fillId="13" borderId="27" xfId="8" applyFont="1" applyFill="1" applyBorder="1" applyAlignment="1">
      <alignment horizontal="center" vertical="center" wrapText="1"/>
    </xf>
    <xf numFmtId="0" fontId="53" fillId="0" borderId="0" xfId="0" applyFont="1" applyAlignment="1">
      <alignment horizontal="center" vertical="center"/>
    </xf>
    <xf numFmtId="0" fontId="2" fillId="0" borderId="0" xfId="0" applyFont="1" applyAlignment="1">
      <alignment vertical="top"/>
    </xf>
    <xf numFmtId="0" fontId="54" fillId="0" borderId="0" xfId="0" applyFont="1" applyAlignment="1">
      <alignment vertical="top"/>
    </xf>
    <xf numFmtId="0" fontId="20" fillId="0" borderId="0" xfId="0" applyFont="1" applyAlignment="1">
      <alignment horizontal="left" vertical="top"/>
    </xf>
    <xf numFmtId="0" fontId="55" fillId="0" borderId="0" xfId="0" applyFont="1" applyAlignment="1">
      <alignment horizontal="center" vertical="center"/>
    </xf>
    <xf numFmtId="0" fontId="55" fillId="0" borderId="0" xfId="0" applyFont="1" applyAlignment="1">
      <alignment vertical="top"/>
    </xf>
    <xf numFmtId="0" fontId="2" fillId="0" borderId="0" xfId="0" applyFont="1"/>
    <xf numFmtId="0" fontId="2" fillId="0" borderId="0" xfId="0" applyFont="1" applyAlignment="1">
      <alignment horizontal="center" vertical="center"/>
    </xf>
    <xf numFmtId="0" fontId="20" fillId="11" borderId="5"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2" fillId="0" borderId="0" xfId="0" applyFont="1" applyAlignment="1">
      <alignment horizontal="center"/>
    </xf>
    <xf numFmtId="0" fontId="45" fillId="0" borderId="0" xfId="0" applyFont="1" applyAlignment="1">
      <alignment horizontal="left" vertical="center" wrapText="1"/>
    </xf>
    <xf numFmtId="0" fontId="26" fillId="9" borderId="21" xfId="0" applyFont="1" applyFill="1" applyBorder="1" applyAlignment="1">
      <alignment horizontal="left" vertical="top" wrapText="1"/>
    </xf>
    <xf numFmtId="0" fontId="26" fillId="9" borderId="25" xfId="0" applyFont="1" applyFill="1" applyBorder="1" applyAlignment="1">
      <alignment horizontal="left" vertical="top" wrapText="1"/>
    </xf>
    <xf numFmtId="0" fontId="8" fillId="2" borderId="68" xfId="0" applyFont="1" applyFill="1" applyBorder="1" applyAlignment="1">
      <alignment horizontal="center" vertical="center" wrapText="1"/>
    </xf>
    <xf numFmtId="0" fontId="14" fillId="3" borderId="72" xfId="2" applyFont="1" applyFill="1" applyBorder="1" applyAlignment="1">
      <alignment horizontal="center" vertical="center" wrapText="1"/>
    </xf>
    <xf numFmtId="0" fontId="18" fillId="4" borderId="0" xfId="0" applyFont="1" applyFill="1" applyAlignment="1">
      <alignment horizontal="center" vertical="center" wrapText="1"/>
    </xf>
    <xf numFmtId="0" fontId="26" fillId="9" borderId="21" xfId="0" applyFont="1" applyFill="1" applyBorder="1" applyAlignment="1">
      <alignment vertical="top" wrapText="1"/>
    </xf>
    <xf numFmtId="0" fontId="26" fillId="9" borderId="25" xfId="0" applyFont="1" applyFill="1" applyBorder="1" applyAlignment="1">
      <alignment vertical="top" wrapText="1"/>
    </xf>
    <xf numFmtId="0" fontId="8" fillId="2" borderId="0" xfId="0" applyFont="1" applyFill="1" applyAlignment="1">
      <alignment horizontal="center" vertical="center" wrapText="1"/>
    </xf>
    <xf numFmtId="0" fontId="47" fillId="10" borderId="0" xfId="0" applyFont="1" applyFill="1" applyAlignment="1">
      <alignment vertical="center"/>
    </xf>
    <xf numFmtId="0" fontId="18" fillId="4" borderId="5" xfId="0" applyFont="1" applyFill="1" applyBorder="1" applyAlignment="1">
      <alignment horizontal="center" vertical="center" wrapText="1"/>
    </xf>
    <xf numFmtId="0" fontId="1" fillId="0" borderId="0" xfId="0" applyFont="1" applyAlignment="1">
      <alignment horizontal="center" vertical="center"/>
    </xf>
    <xf numFmtId="0" fontId="30" fillId="9" borderId="21" xfId="0" applyFont="1" applyFill="1" applyBorder="1" applyAlignment="1">
      <alignment vertical="top" wrapText="1"/>
    </xf>
    <xf numFmtId="0" fontId="8" fillId="2" borderId="79" xfId="0" applyFont="1" applyFill="1" applyBorder="1" applyAlignment="1">
      <alignment horizontal="left"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 fillId="0" borderId="0" xfId="0" applyFont="1" applyFill="1" applyAlignment="1">
      <alignment vertical="top"/>
    </xf>
    <xf numFmtId="0" fontId="2" fillId="0" borderId="0" xfId="0" applyFont="1" applyFill="1" applyAlignment="1">
      <alignment horizontal="center" vertical="top"/>
    </xf>
    <xf numFmtId="0" fontId="54" fillId="0" borderId="0" xfId="0" applyFont="1" applyFill="1" applyAlignment="1">
      <alignment vertical="top"/>
    </xf>
    <xf numFmtId="0" fontId="55" fillId="0" borderId="0" xfId="0" applyFont="1" applyFill="1" applyAlignment="1">
      <alignment vertical="top"/>
    </xf>
    <xf numFmtId="0" fontId="13" fillId="3" borderId="81" xfId="2" applyFont="1" applyFill="1" applyBorder="1" applyAlignment="1">
      <alignment horizontal="center" vertical="center" wrapText="1"/>
    </xf>
    <xf numFmtId="0" fontId="13" fillId="3" borderId="82" xfId="2" applyFont="1" applyFill="1" applyBorder="1" applyAlignment="1">
      <alignment horizontal="center" vertical="center" wrapText="1"/>
    </xf>
    <xf numFmtId="0" fontId="45" fillId="0" borderId="0" xfId="0" applyFont="1" applyAlignment="1">
      <alignment horizontal="left"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top"/>
    </xf>
    <xf numFmtId="0" fontId="8" fillId="0" borderId="0" xfId="0" applyFont="1" applyFill="1" applyAlignment="1">
      <alignment horizontal="left" vertical="center" wrapText="1"/>
    </xf>
    <xf numFmtId="0" fontId="20" fillId="0" borderId="0" xfId="0" applyFont="1" applyFill="1" applyAlignment="1">
      <alignment horizontal="left" vertical="center" wrapText="1"/>
    </xf>
    <xf numFmtId="0" fontId="1" fillId="0" borderId="0" xfId="0" applyFont="1" applyFill="1" applyAlignment="1">
      <alignment horizontal="center" vertical="center"/>
    </xf>
    <xf numFmtId="0" fontId="47" fillId="0" borderId="0" xfId="0" applyFont="1" applyFill="1" applyAlignment="1">
      <alignment horizontal="center" vertical="center"/>
    </xf>
    <xf numFmtId="0" fontId="0" fillId="0" borderId="0" xfId="0" applyFill="1" applyAlignment="1">
      <alignment vertical="center"/>
    </xf>
    <xf numFmtId="0" fontId="51" fillId="3" borderId="70" xfId="2" applyFont="1" applyFill="1" applyBorder="1" applyAlignment="1">
      <alignment horizontal="center" vertical="center" wrapText="1"/>
    </xf>
    <xf numFmtId="0" fontId="51" fillId="3" borderId="80" xfId="2" applyFont="1" applyFill="1" applyBorder="1" applyAlignment="1">
      <alignment horizontal="center" vertical="center" wrapText="1"/>
    </xf>
    <xf numFmtId="0" fontId="51" fillId="3" borderId="83" xfId="2" applyFont="1" applyFill="1" applyBorder="1" applyAlignment="1">
      <alignment horizontal="center" vertical="center" wrapText="1"/>
    </xf>
    <xf numFmtId="0" fontId="51" fillId="3" borderId="67"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85" xfId="2" applyFont="1" applyFill="1" applyBorder="1" applyAlignment="1">
      <alignment horizontal="center" vertical="center" wrapText="1"/>
    </xf>
    <xf numFmtId="0" fontId="14" fillId="3" borderId="86" xfId="2" applyFont="1" applyFill="1" applyBorder="1" applyAlignment="1">
      <alignment horizontal="center" vertical="center" wrapText="1"/>
    </xf>
    <xf numFmtId="0" fontId="14" fillId="3" borderId="47" xfId="2" applyFont="1" applyFill="1" applyBorder="1" applyAlignment="1">
      <alignment horizontal="center" vertical="center" wrapText="1"/>
    </xf>
    <xf numFmtId="0" fontId="37" fillId="3" borderId="38" xfId="2" applyFont="1" applyFill="1" applyBorder="1" applyAlignment="1">
      <alignment horizontal="center" vertical="center" wrapText="1"/>
    </xf>
    <xf numFmtId="0" fontId="14" fillId="3" borderId="43" xfId="2"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74" xfId="0" applyFont="1" applyFill="1" applyBorder="1" applyAlignment="1">
      <alignment horizontal="left" vertical="center" wrapText="1"/>
    </xf>
    <xf numFmtId="0" fontId="21" fillId="4" borderId="35" xfId="0" applyFont="1" applyFill="1" applyBorder="1" applyAlignment="1">
      <alignment horizontal="left" vertical="center" wrapText="1"/>
    </xf>
    <xf numFmtId="0" fontId="10" fillId="5" borderId="35" xfId="0" applyFont="1" applyFill="1" applyBorder="1" applyAlignment="1">
      <alignment horizontal="center" vertical="center"/>
    </xf>
    <xf numFmtId="0" fontId="10" fillId="6" borderId="35" xfId="0" applyFont="1" applyFill="1" applyBorder="1" applyAlignment="1">
      <alignment horizontal="center" vertical="center"/>
    </xf>
    <xf numFmtId="0" fontId="8" fillId="0" borderId="1" xfId="0" applyFont="1" applyBorder="1" applyAlignment="1">
      <alignment horizontal="left" vertical="center" wrapText="1"/>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8" fillId="4" borderId="74" xfId="0" applyFont="1" applyFill="1" applyBorder="1" applyAlignment="1">
      <alignment horizontal="center" vertical="center" wrapText="1"/>
    </xf>
    <xf numFmtId="0" fontId="10" fillId="5" borderId="88" xfId="0" applyFont="1" applyFill="1" applyBorder="1" applyAlignment="1">
      <alignment horizontal="center" vertical="center"/>
    </xf>
    <xf numFmtId="0" fontId="10" fillId="6" borderId="88"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top"/>
    </xf>
    <xf numFmtId="0" fontId="8" fillId="2" borderId="28" xfId="0" applyFont="1" applyFill="1" applyBorder="1" applyAlignment="1">
      <alignment horizontal="left" vertical="center" wrapText="1"/>
    </xf>
    <xf numFmtId="0" fontId="14" fillId="3" borderId="19" xfId="2" applyFont="1" applyFill="1" applyBorder="1" applyAlignment="1">
      <alignment horizontal="center" vertical="center" wrapText="1"/>
    </xf>
    <xf numFmtId="0" fontId="14" fillId="3" borderId="82" xfId="2" applyFont="1" applyFill="1" applyBorder="1" applyAlignment="1">
      <alignment horizontal="center" vertical="center" wrapText="1"/>
    </xf>
    <xf numFmtId="0" fontId="16" fillId="0" borderId="0" xfId="0" applyFont="1" applyFill="1" applyAlignment="1">
      <alignment horizontal="left" vertical="top" wrapText="1"/>
    </xf>
    <xf numFmtId="0" fontId="5" fillId="0" borderId="0" xfId="0" applyFont="1" applyFill="1" applyAlignment="1">
      <alignment vertical="top"/>
    </xf>
    <xf numFmtId="0" fontId="8" fillId="0" borderId="0" xfId="0" applyFont="1" applyFill="1" applyAlignment="1">
      <alignment horizontal="left" vertical="center"/>
    </xf>
    <xf numFmtId="0" fontId="0" fillId="0" borderId="0" xfId="0" applyFill="1" applyAlignment="1">
      <alignment horizontal="center" vertical="top"/>
    </xf>
    <xf numFmtId="0" fontId="47" fillId="0" borderId="0" xfId="0" applyFont="1" applyFill="1" applyAlignment="1">
      <alignment horizontal="center" vertical="top"/>
    </xf>
    <xf numFmtId="0" fontId="18" fillId="14" borderId="5" xfId="0" applyFont="1" applyFill="1" applyBorder="1" applyAlignment="1">
      <alignment horizontal="center" vertical="center" wrapText="1"/>
    </xf>
    <xf numFmtId="0" fontId="19" fillId="8" borderId="5" xfId="0" applyFont="1" applyFill="1" applyBorder="1" applyAlignment="1">
      <alignment horizontal="center" vertical="center"/>
    </xf>
    <xf numFmtId="0" fontId="18" fillId="8" borderId="60"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8" fillId="8" borderId="81"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36"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56" xfId="0" applyFont="1" applyFill="1" applyBorder="1" applyAlignment="1">
      <alignment horizontal="center" vertical="center" wrapText="1"/>
    </xf>
    <xf numFmtId="0" fontId="15" fillId="0" borderId="0" xfId="0" applyFont="1" applyAlignment="1">
      <alignment horizontal="center" vertical="top"/>
    </xf>
    <xf numFmtId="0" fontId="18" fillId="8" borderId="15" xfId="0" applyFont="1" applyFill="1" applyBorder="1" applyAlignment="1">
      <alignment horizontal="center" vertical="center" wrapText="1"/>
    </xf>
    <xf numFmtId="0" fontId="14" fillId="3" borderId="67" xfId="2" applyFont="1" applyFill="1" applyBorder="1" applyAlignment="1">
      <alignment horizontal="center" vertical="center" wrapText="1"/>
    </xf>
    <xf numFmtId="0" fontId="0" fillId="10" borderId="52" xfId="0" applyFill="1" applyBorder="1" applyAlignment="1">
      <alignment vertical="center"/>
    </xf>
    <xf numFmtId="0" fontId="18" fillId="8" borderId="3"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0" fillId="10" borderId="87" xfId="0" applyFill="1" applyBorder="1" applyAlignment="1">
      <alignment vertical="center"/>
    </xf>
    <xf numFmtId="0" fontId="8" fillId="0" borderId="74" xfId="0" applyFont="1" applyBorder="1" applyAlignment="1">
      <alignment horizontal="left" vertical="center" wrapText="1"/>
    </xf>
    <xf numFmtId="0" fontId="8" fillId="2" borderId="74" xfId="0" applyFont="1" applyFill="1" applyBorder="1" applyAlignment="1">
      <alignment horizontal="center" vertical="center" wrapText="1"/>
    </xf>
    <xf numFmtId="0" fontId="47" fillId="10" borderId="52" xfId="0" applyFont="1" applyFill="1" applyBorder="1" applyAlignment="1">
      <alignment vertical="center" wrapText="1"/>
    </xf>
    <xf numFmtId="0" fontId="14" fillId="3" borderId="91" xfId="2" applyFont="1" applyFill="1" applyBorder="1" applyAlignment="1">
      <alignment horizontal="center" vertical="center" wrapText="1"/>
    </xf>
    <xf numFmtId="0" fontId="14" fillId="3" borderId="92" xfId="2" applyFont="1" applyFill="1" applyBorder="1" applyAlignment="1">
      <alignment horizontal="center" vertical="center" wrapText="1"/>
    </xf>
    <xf numFmtId="0" fontId="14" fillId="3" borderId="93" xfId="2" applyFont="1" applyFill="1" applyBorder="1" applyAlignment="1">
      <alignment horizontal="center" vertical="center" wrapText="1"/>
    </xf>
    <xf numFmtId="0" fontId="6" fillId="5" borderId="14" xfId="0" applyFont="1" applyFill="1" applyBorder="1"/>
    <xf numFmtId="0" fontId="26" fillId="5" borderId="21" xfId="0" applyFont="1" applyFill="1" applyBorder="1" applyAlignment="1">
      <alignment vertical="top" wrapText="1"/>
    </xf>
    <xf numFmtId="0" fontId="27" fillId="5" borderId="70" xfId="0" applyFont="1" applyFill="1" applyBorder="1" applyAlignment="1">
      <alignment vertical="top"/>
    </xf>
    <xf numFmtId="0" fontId="2" fillId="5" borderId="14" xfId="0" applyFont="1" applyFill="1" applyBorder="1"/>
    <xf numFmtId="0" fontId="30" fillId="5" borderId="18" xfId="0" applyFont="1" applyFill="1" applyBorder="1" applyAlignment="1">
      <alignment vertical="top"/>
    </xf>
    <xf numFmtId="0" fontId="2" fillId="5" borderId="21" xfId="0" applyFont="1" applyFill="1" applyBorder="1"/>
    <xf numFmtId="0" fontId="0" fillId="0" borderId="0" xfId="0" applyBorder="1" applyAlignment="1"/>
    <xf numFmtId="0" fontId="4" fillId="7" borderId="94" xfId="0" applyFont="1" applyFill="1" applyBorder="1" applyAlignment="1">
      <alignment horizontal="left" vertical="top" wrapText="1"/>
    </xf>
    <xf numFmtId="0" fontId="4" fillId="7" borderId="83" xfId="0" applyFont="1" applyFill="1" applyBorder="1"/>
    <xf numFmtId="0" fontId="0" fillId="0" borderId="94" xfId="0" applyBorder="1" applyAlignment="1">
      <alignment horizontal="left" vertical="center" wrapText="1"/>
    </xf>
    <xf numFmtId="0" fontId="0" fillId="5" borderId="34" xfId="0" applyFill="1" applyBorder="1" applyAlignment="1">
      <alignment vertical="center" textRotation="90" wrapText="1"/>
    </xf>
    <xf numFmtId="0" fontId="37" fillId="3" borderId="84" xfId="2" applyFont="1" applyFill="1" applyBorder="1" applyAlignment="1">
      <alignment horizontal="center" vertical="center" wrapText="1"/>
    </xf>
    <xf numFmtId="0" fontId="37" fillId="3" borderId="85" xfId="2" applyFont="1" applyFill="1" applyBorder="1" applyAlignment="1">
      <alignment horizontal="center" vertical="center" wrapText="1"/>
    </xf>
    <xf numFmtId="0" fontId="24" fillId="3" borderId="64" xfId="2" applyFont="1" applyFill="1" applyBorder="1" applyAlignment="1">
      <alignment horizontal="center" vertical="center" wrapText="1"/>
    </xf>
    <xf numFmtId="0" fontId="58" fillId="10" borderId="35" xfId="0" applyFont="1" applyFill="1" applyBorder="1" applyAlignment="1">
      <alignment vertical="center" wrapText="1"/>
    </xf>
    <xf numFmtId="0" fontId="31" fillId="8" borderId="8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56" fillId="13" borderId="12" xfId="8" applyFont="1" applyFill="1" applyBorder="1" applyAlignment="1">
      <alignment horizontal="center" vertical="center" wrapText="1"/>
    </xf>
    <xf numFmtId="0" fontId="56" fillId="13" borderId="53" xfId="8" applyFont="1" applyFill="1" applyBorder="1" applyAlignment="1">
      <alignment horizontal="center" vertical="center" wrapText="1"/>
    </xf>
    <xf numFmtId="0" fontId="31" fillId="8" borderId="5" xfId="0" applyFont="1" applyFill="1" applyBorder="1" applyAlignment="1">
      <alignment horizontal="center" vertical="center" wrapText="1"/>
    </xf>
    <xf numFmtId="0" fontId="0" fillId="0" borderId="18" xfId="0" applyFill="1" applyBorder="1"/>
    <xf numFmtId="0" fontId="0" fillId="0" borderId="16" xfId="0" applyFill="1" applyBorder="1" applyAlignment="1">
      <alignment horizontal="left" vertical="center" wrapText="1"/>
    </xf>
    <xf numFmtId="0" fontId="0" fillId="0" borderId="9" xfId="0" applyFill="1" applyBorder="1" applyAlignment="1">
      <alignment horizontal="left" vertical="center" wrapText="1"/>
    </xf>
    <xf numFmtId="0" fontId="18" fillId="8" borderId="2" xfId="0" applyFont="1" applyFill="1" applyBorder="1" applyAlignment="1">
      <alignment horizontal="center" vertical="center"/>
    </xf>
    <xf numFmtId="0" fontId="18" fillId="8" borderId="5" xfId="0" applyFont="1" applyFill="1" applyBorder="1" applyAlignment="1">
      <alignment horizontal="center" vertical="center"/>
    </xf>
    <xf numFmtId="0" fontId="18" fillId="4" borderId="11" xfId="0" applyFont="1" applyFill="1" applyBorder="1" applyAlignment="1">
      <alignment horizontal="center" vertical="center"/>
    </xf>
    <xf numFmtId="0" fontId="18" fillId="8" borderId="52" xfId="0" applyFont="1" applyFill="1" applyBorder="1" applyAlignment="1">
      <alignment horizontal="center" vertical="center"/>
    </xf>
    <xf numFmtId="0" fontId="18" fillId="4" borderId="5" xfId="0" applyFont="1" applyFill="1" applyBorder="1" applyAlignment="1">
      <alignment horizontal="center" vertical="center"/>
    </xf>
    <xf numFmtId="0" fontId="17" fillId="8" borderId="5" xfId="0" applyFont="1" applyFill="1" applyBorder="1" applyAlignment="1">
      <alignment horizontal="center" vertical="center"/>
    </xf>
    <xf numFmtId="0" fontId="18" fillId="8" borderId="87" xfId="0" applyFont="1" applyFill="1" applyBorder="1" applyAlignment="1">
      <alignment horizontal="center" vertical="center"/>
    </xf>
    <xf numFmtId="0" fontId="14" fillId="3" borderId="96" xfId="2" applyFont="1" applyFill="1" applyBorder="1" applyAlignment="1">
      <alignment horizontal="center" vertical="center" wrapText="1"/>
    </xf>
    <xf numFmtId="0" fontId="37" fillId="3" borderId="98" xfId="2" applyFont="1" applyFill="1" applyBorder="1" applyAlignment="1">
      <alignment horizontal="center" vertical="center" wrapText="1"/>
    </xf>
    <xf numFmtId="0" fontId="10" fillId="6" borderId="36" xfId="0" applyFont="1" applyFill="1" applyBorder="1" applyAlignment="1">
      <alignment horizontal="center" vertical="center"/>
    </xf>
    <xf numFmtId="0" fontId="10" fillId="6" borderId="42" xfId="0" applyFont="1" applyFill="1" applyBorder="1" applyAlignment="1">
      <alignment horizontal="center" vertical="center"/>
    </xf>
    <xf numFmtId="0" fontId="10" fillId="6" borderId="99" xfId="0" applyFont="1" applyFill="1" applyBorder="1" applyAlignment="1">
      <alignment horizontal="center" vertical="center"/>
    </xf>
    <xf numFmtId="0" fontId="18" fillId="8" borderId="56" xfId="0" applyFont="1" applyFill="1" applyBorder="1" applyAlignment="1">
      <alignment horizontal="center" vertical="center"/>
    </xf>
    <xf numFmtId="0" fontId="18" fillId="8" borderId="8" xfId="0" applyFont="1" applyFill="1" applyBorder="1" applyAlignment="1">
      <alignment horizontal="center" vertical="center"/>
    </xf>
    <xf numFmtId="0" fontId="17" fillId="8" borderId="8"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62" xfId="0" applyFont="1" applyFill="1" applyBorder="1" applyAlignment="1">
      <alignment horizontal="center" vertical="center"/>
    </xf>
    <xf numFmtId="0" fontId="13" fillId="3" borderId="70" xfId="2" applyFont="1" applyFill="1" applyBorder="1" applyAlignment="1">
      <alignment horizontal="center" vertical="center" wrapText="1"/>
    </xf>
    <xf numFmtId="0" fontId="14" fillId="3" borderId="37" xfId="2" applyFont="1" applyFill="1" applyBorder="1" applyAlignment="1">
      <alignment horizontal="center" vertical="center" wrapText="1"/>
    </xf>
    <xf numFmtId="0" fontId="8" fillId="4" borderId="33" xfId="0" applyFont="1" applyFill="1" applyBorder="1" applyAlignment="1">
      <alignment horizontal="left" vertical="center" wrapText="1"/>
    </xf>
    <xf numFmtId="0" fontId="0" fillId="5" borderId="68" xfId="0" applyFill="1" applyBorder="1" applyAlignment="1">
      <alignment vertical="center" textRotation="90" wrapText="1"/>
    </xf>
    <xf numFmtId="0" fontId="14" fillId="3" borderId="100" xfId="2" applyFont="1" applyFill="1" applyBorder="1" applyAlignment="1">
      <alignment horizontal="center" vertical="center" wrapText="1"/>
    </xf>
    <xf numFmtId="0" fontId="38" fillId="7" borderId="70" xfId="0" applyFont="1" applyFill="1" applyBorder="1"/>
    <xf numFmtId="0" fontId="0" fillId="0" borderId="0" xfId="0" applyBorder="1"/>
    <xf numFmtId="0" fontId="6" fillId="0" borderId="0" xfId="0" quotePrefix="1" applyFont="1" applyBorder="1"/>
    <xf numFmtId="0" fontId="0" fillId="0" borderId="25" xfId="0" applyBorder="1" applyAlignment="1">
      <alignment wrapText="1"/>
    </xf>
    <xf numFmtId="0" fontId="59" fillId="11" borderId="5" xfId="0" applyFont="1" applyFill="1" applyBorder="1" applyAlignment="1">
      <alignment horizontal="left" vertical="center" wrapText="1"/>
    </xf>
    <xf numFmtId="0" fontId="55" fillId="11" borderId="0" xfId="0" applyFont="1" applyFill="1" applyBorder="1" applyAlignment="1">
      <alignment horizontal="left" vertical="center"/>
    </xf>
    <xf numFmtId="0" fontId="60" fillId="11" borderId="5" xfId="0" applyFont="1" applyFill="1" applyBorder="1" applyAlignment="1">
      <alignment horizontal="left" vertical="center" wrapText="1"/>
    </xf>
    <xf numFmtId="0" fontId="61"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6" fillId="0" borderId="5" xfId="0" applyFont="1" applyBorder="1" applyAlignment="1">
      <alignment vertical="center" wrapText="1"/>
    </xf>
    <xf numFmtId="17" fontId="0" fillId="0" borderId="5" xfId="0" quotePrefix="1" applyNumberFormat="1" applyBorder="1" applyAlignment="1">
      <alignment horizontal="center" vertical="center"/>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0" fillId="0" borderId="35" xfId="0"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21" fillId="0" borderId="3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35"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0" fillId="0" borderId="36" xfId="0" applyFill="1" applyBorder="1" applyAlignment="1">
      <alignment horizontal="left" vertical="center" wrapText="1"/>
    </xf>
    <xf numFmtId="0" fontId="0" fillId="0" borderId="59" xfId="0" applyFill="1" applyBorder="1" applyAlignment="1">
      <alignment horizontal="left" vertical="center" wrapText="1"/>
    </xf>
    <xf numFmtId="0" fontId="62" fillId="0" borderId="5" xfId="0" applyFont="1" applyBorder="1" applyAlignment="1"/>
    <xf numFmtId="0" fontId="62" fillId="0" borderId="5" xfId="0" applyFont="1" applyBorder="1" applyAlignment="1">
      <alignment vertical="top"/>
    </xf>
    <xf numFmtId="0" fontId="8" fillId="0" borderId="90"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0" fillId="0" borderId="5" xfId="0" applyFill="1" applyBorder="1" applyAlignment="1">
      <alignment vertical="center" wrapText="1"/>
    </xf>
    <xf numFmtId="0" fontId="15" fillId="0" borderId="0" xfId="0" applyFont="1" applyAlignment="1">
      <alignment horizontal="center" vertical="top"/>
    </xf>
    <xf numFmtId="0" fontId="0" fillId="0" borderId="0" xfId="0" applyFill="1"/>
    <xf numFmtId="0" fontId="47" fillId="0" borderId="0" xfId="0" applyFont="1" applyFill="1"/>
    <xf numFmtId="0" fontId="0" fillId="0" borderId="0" xfId="0" applyFill="1" applyAlignment="1">
      <alignment wrapText="1"/>
    </xf>
    <xf numFmtId="0" fontId="47" fillId="0" borderId="0" xfId="0" applyFont="1" applyFill="1" applyAlignment="1">
      <alignment wrapText="1"/>
    </xf>
    <xf numFmtId="0" fontId="48" fillId="0" borderId="0" xfId="0" applyFont="1" applyFill="1" applyAlignment="1">
      <alignment horizontal="left" vertical="top" wrapText="1"/>
    </xf>
    <xf numFmtId="0" fontId="6" fillId="9" borderId="31" xfId="0" applyFont="1" applyFill="1" applyBorder="1" applyAlignment="1">
      <alignment horizontal="center" vertical="center"/>
    </xf>
    <xf numFmtId="0" fontId="25" fillId="9" borderId="0" xfId="0" applyFont="1" applyFill="1" applyBorder="1" applyAlignment="1">
      <alignment vertical="top"/>
    </xf>
    <xf numFmtId="0" fontId="6" fillId="9" borderId="0" xfId="0" applyFont="1" applyFill="1" applyBorder="1"/>
    <xf numFmtId="0" fontId="26" fillId="9" borderId="0" xfId="0" applyFont="1" applyFill="1" applyBorder="1" applyAlignment="1">
      <alignment horizontal="left" vertical="top" wrapText="1"/>
    </xf>
    <xf numFmtId="0" fontId="26" fillId="9" borderId="29" xfId="0" applyFont="1" applyFill="1" applyBorder="1" applyAlignment="1">
      <alignment horizontal="left" vertical="top" wrapText="1"/>
    </xf>
    <xf numFmtId="0" fontId="36" fillId="9" borderId="0" xfId="0" applyFont="1" applyFill="1" applyBorder="1" applyAlignment="1">
      <alignment vertical="top"/>
    </xf>
    <xf numFmtId="0" fontId="63" fillId="7" borderId="44" xfId="0" applyFont="1" applyFill="1" applyBorder="1"/>
    <xf numFmtId="0" fontId="64" fillId="0" borderId="0" xfId="0" applyFont="1"/>
    <xf numFmtId="0" fontId="0" fillId="16" borderId="5" xfId="0" applyFill="1" applyBorder="1"/>
    <xf numFmtId="0" fontId="0" fillId="16" borderId="5" xfId="0" applyFill="1" applyBorder="1" applyAlignment="1">
      <alignment wrapText="1"/>
    </xf>
    <xf numFmtId="0" fontId="47" fillId="10" borderId="74" xfId="0" applyFont="1" applyFill="1" applyBorder="1" applyAlignment="1">
      <alignment vertical="center"/>
    </xf>
    <xf numFmtId="0" fontId="38" fillId="7" borderId="47" xfId="0" applyFont="1" applyFill="1" applyBorder="1"/>
    <xf numFmtId="0" fontId="0" fillId="7" borderId="0" xfId="0" applyFill="1" applyBorder="1"/>
    <xf numFmtId="0" fontId="0" fillId="7" borderId="48" xfId="0" applyFill="1" applyBorder="1"/>
    <xf numFmtId="0" fontId="26" fillId="9" borderId="21" xfId="0" applyFont="1" applyFill="1" applyBorder="1" applyAlignment="1">
      <alignment horizontal="left" vertical="top" wrapText="1"/>
    </xf>
    <xf numFmtId="0" fontId="26" fillId="9" borderId="25" xfId="0" applyFont="1" applyFill="1" applyBorder="1" applyAlignment="1">
      <alignment horizontal="left" vertical="top" wrapText="1"/>
    </xf>
    <xf numFmtId="0" fontId="0" fillId="0" borderId="0" xfId="0" applyFont="1"/>
    <xf numFmtId="0" fontId="66" fillId="0" borderId="0" xfId="0" applyFont="1"/>
    <xf numFmtId="0" fontId="0" fillId="0" borderId="0" xfId="0" quotePrefix="1" applyFont="1"/>
    <xf numFmtId="0" fontId="0" fillId="16" borderId="5" xfId="0" quotePrefix="1" applyFill="1" applyBorder="1" applyAlignment="1">
      <alignment vertical="center" wrapText="1"/>
    </xf>
    <xf numFmtId="2" fontId="18" fillId="8" borderId="89" xfId="0" applyNumberFormat="1" applyFont="1" applyFill="1" applyBorder="1" applyAlignment="1">
      <alignment horizontal="center" vertical="center"/>
    </xf>
    <xf numFmtId="2" fontId="18" fillId="8" borderId="20" xfId="0" applyNumberFormat="1" applyFont="1" applyFill="1" applyBorder="1" applyAlignment="1">
      <alignment horizontal="center" vertical="center"/>
    </xf>
    <xf numFmtId="2" fontId="18" fillId="8" borderId="15" xfId="0" applyNumberFormat="1" applyFont="1" applyFill="1" applyBorder="1" applyAlignment="1">
      <alignment horizontal="center" vertical="center"/>
    </xf>
    <xf numFmtId="2" fontId="18" fillId="4" borderId="15" xfId="0" applyNumberFormat="1" applyFont="1" applyFill="1" applyBorder="1" applyAlignment="1">
      <alignment horizontal="center" vertical="center"/>
    </xf>
    <xf numFmtId="2" fontId="18" fillId="4" borderId="16" xfId="0" applyNumberFormat="1" applyFont="1" applyFill="1" applyBorder="1" applyAlignment="1">
      <alignment horizontal="center" vertical="center" wrapText="1"/>
    </xf>
    <xf numFmtId="0" fontId="0" fillId="0" borderId="37" xfId="0" applyFill="1" applyBorder="1" applyAlignment="1">
      <alignment horizontal="left" vertical="center" wrapText="1"/>
    </xf>
    <xf numFmtId="2" fontId="18" fillId="8" borderId="52" xfId="0" applyNumberFormat="1" applyFont="1" applyFill="1" applyBorder="1" applyAlignment="1">
      <alignment horizontal="center" vertical="center"/>
    </xf>
    <xf numFmtId="2" fontId="18" fillId="8" borderId="2" xfId="0" applyNumberFormat="1" applyFont="1" applyFill="1" applyBorder="1" applyAlignment="1">
      <alignment horizontal="center" vertical="center"/>
    </xf>
    <xf numFmtId="2" fontId="18" fillId="8" borderId="5" xfId="0" applyNumberFormat="1" applyFont="1" applyFill="1" applyBorder="1" applyAlignment="1">
      <alignment horizontal="center" vertical="center"/>
    </xf>
    <xf numFmtId="2" fontId="18" fillId="4" borderId="5" xfId="0" applyNumberFormat="1" applyFont="1" applyFill="1" applyBorder="1" applyAlignment="1">
      <alignment horizontal="center" vertical="center"/>
    </xf>
    <xf numFmtId="2" fontId="18" fillId="4" borderId="7" xfId="0" applyNumberFormat="1" applyFont="1" applyFill="1" applyBorder="1" applyAlignment="1">
      <alignment horizontal="center" vertical="center" wrapText="1"/>
    </xf>
    <xf numFmtId="2" fontId="31" fillId="4" borderId="52" xfId="0" applyNumberFormat="1" applyFont="1" applyFill="1" applyBorder="1" applyAlignment="1">
      <alignment horizontal="center" vertical="center"/>
    </xf>
    <xf numFmtId="2" fontId="31" fillId="4" borderId="5" xfId="0" applyNumberFormat="1" applyFont="1" applyFill="1" applyBorder="1" applyAlignment="1">
      <alignment horizontal="center" vertical="center"/>
    </xf>
    <xf numFmtId="0" fontId="0" fillId="0" borderId="38" xfId="0" applyFill="1" applyBorder="1" applyAlignment="1">
      <alignment horizontal="left" vertical="center" wrapText="1"/>
    </xf>
    <xf numFmtId="1" fontId="18" fillId="8" borderId="52" xfId="0" applyNumberFormat="1" applyFont="1" applyFill="1" applyBorder="1" applyAlignment="1">
      <alignment horizontal="center" vertical="center"/>
    </xf>
    <xf numFmtId="1" fontId="18" fillId="8" borderId="2" xfId="0" applyNumberFormat="1" applyFont="1" applyFill="1" applyBorder="1" applyAlignment="1">
      <alignment horizontal="center" vertical="center"/>
    </xf>
    <xf numFmtId="1" fontId="18" fillId="8" borderId="5" xfId="0" applyNumberFormat="1" applyFont="1" applyFill="1" applyBorder="1" applyAlignment="1">
      <alignment horizontal="center" vertical="center"/>
    </xf>
    <xf numFmtId="2" fontId="18" fillId="8" borderId="17" xfId="0" applyNumberFormat="1" applyFont="1" applyFill="1" applyBorder="1" applyAlignment="1">
      <alignment horizontal="center" vertical="center" wrapText="1"/>
    </xf>
    <xf numFmtId="2" fontId="18" fillId="8" borderId="12" xfId="0" applyNumberFormat="1" applyFont="1" applyFill="1" applyBorder="1" applyAlignment="1">
      <alignment horizontal="center" vertical="center" wrapText="1"/>
    </xf>
    <xf numFmtId="2" fontId="18" fillId="8" borderId="7" xfId="0" applyNumberFormat="1" applyFont="1" applyFill="1" applyBorder="1" applyAlignment="1">
      <alignment horizontal="center" vertical="center" wrapText="1"/>
    </xf>
    <xf numFmtId="2" fontId="18" fillId="8" borderId="6" xfId="0" applyNumberFormat="1" applyFont="1" applyFill="1" applyBorder="1" applyAlignment="1">
      <alignment horizontal="center" vertical="center" wrapText="1"/>
    </xf>
    <xf numFmtId="2" fontId="18" fillId="8" borderId="5" xfId="0" applyNumberFormat="1" applyFont="1" applyFill="1" applyBorder="1" applyAlignment="1">
      <alignment horizontal="center" vertical="center" wrapText="1"/>
    </xf>
    <xf numFmtId="2" fontId="18" fillId="8" borderId="35" xfId="0" applyNumberFormat="1" applyFont="1" applyFill="1" applyBorder="1" applyAlignment="1">
      <alignment horizontal="center" vertical="center" wrapText="1"/>
    </xf>
    <xf numFmtId="1" fontId="18" fillId="8" borderId="5" xfId="0" applyNumberFormat="1" applyFont="1" applyFill="1" applyBorder="1" applyAlignment="1">
      <alignment horizontal="center" vertical="center" wrapText="1"/>
    </xf>
    <xf numFmtId="1" fontId="18" fillId="8" borderId="54" xfId="0" applyNumberFormat="1" applyFont="1" applyFill="1" applyBorder="1" applyAlignment="1">
      <alignment horizontal="center" vertical="center" wrapText="1"/>
    </xf>
    <xf numFmtId="1" fontId="18" fillId="4" borderId="35" xfId="0" applyNumberFormat="1" applyFont="1" applyFill="1" applyBorder="1" applyAlignment="1">
      <alignment horizontal="center" vertical="center" wrapText="1"/>
    </xf>
    <xf numFmtId="1" fontId="18" fillId="8" borderId="60" xfId="0" applyNumberFormat="1" applyFont="1" applyFill="1" applyBorder="1" applyAlignment="1">
      <alignment horizontal="center" vertical="center" wrapText="1"/>
    </xf>
    <xf numFmtId="1" fontId="18" fillId="8" borderId="11" xfId="0" applyNumberFormat="1" applyFont="1" applyFill="1" applyBorder="1" applyAlignment="1">
      <alignment horizontal="center" vertical="center" wrapText="1"/>
    </xf>
    <xf numFmtId="1" fontId="18" fillId="8" borderId="59" xfId="0" applyNumberFormat="1" applyFont="1" applyFill="1" applyBorder="1" applyAlignment="1">
      <alignment horizontal="center" vertical="center" wrapText="1"/>
    </xf>
    <xf numFmtId="164" fontId="18" fillId="8" borderId="20" xfId="0" applyNumberFormat="1" applyFont="1" applyFill="1" applyBorder="1" applyAlignment="1">
      <alignment horizontal="center" vertical="center" wrapText="1"/>
    </xf>
    <xf numFmtId="164" fontId="18" fillId="8" borderId="2" xfId="0" applyNumberFormat="1" applyFont="1" applyFill="1" applyBorder="1" applyAlignment="1">
      <alignment horizontal="center" vertical="center" wrapText="1"/>
    </xf>
    <xf numFmtId="164" fontId="18" fillId="8" borderId="5" xfId="0" applyNumberFormat="1" applyFont="1" applyFill="1" applyBorder="1" applyAlignment="1">
      <alignment horizontal="center" vertical="center" wrapText="1"/>
    </xf>
    <xf numFmtId="164" fontId="18" fillId="8" borderId="3" xfId="0" applyNumberFormat="1" applyFont="1" applyFill="1" applyBorder="1" applyAlignment="1">
      <alignment horizontal="center" vertical="center" wrapText="1"/>
    </xf>
    <xf numFmtId="165" fontId="31" fillId="8" borderId="5" xfId="0" applyNumberFormat="1" applyFont="1" applyFill="1" applyBorder="1" applyAlignment="1">
      <alignment horizontal="center" vertical="center" wrapText="1"/>
    </xf>
    <xf numFmtId="165" fontId="18" fillId="8" borderId="5" xfId="0" applyNumberFormat="1" applyFont="1" applyFill="1" applyBorder="1" applyAlignment="1">
      <alignment horizontal="center" vertical="center" wrapText="1"/>
    </xf>
    <xf numFmtId="0" fontId="45" fillId="0" borderId="0" xfId="0" applyFont="1" applyAlignment="1">
      <alignment horizontal="left" vertical="center" wrapText="1"/>
    </xf>
    <xf numFmtId="2" fontId="18" fillId="8" borderId="60" xfId="0" applyNumberFormat="1" applyFont="1" applyFill="1" applyBorder="1" applyAlignment="1">
      <alignment horizontal="center" vertical="center" wrapText="1"/>
    </xf>
    <xf numFmtId="2" fontId="18" fillId="4" borderId="35"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2" fontId="18" fillId="4" borderId="39" xfId="0" applyNumberFormat="1" applyFont="1" applyFill="1" applyBorder="1" applyAlignment="1">
      <alignment horizontal="center" vertical="center" wrapText="1"/>
    </xf>
    <xf numFmtId="2" fontId="18" fillId="4" borderId="22" xfId="0" applyNumberFormat="1" applyFont="1" applyFill="1" applyBorder="1" applyAlignment="1">
      <alignment horizontal="center" vertical="center" wrapText="1"/>
    </xf>
    <xf numFmtId="2" fontId="18" fillId="4" borderId="36" xfId="0" applyNumberFormat="1" applyFont="1" applyFill="1" applyBorder="1" applyAlignment="1">
      <alignment horizontal="center" vertical="center" wrapText="1"/>
    </xf>
    <xf numFmtId="2" fontId="18" fillId="4" borderId="9" xfId="0" applyNumberFormat="1" applyFont="1" applyFill="1" applyBorder="1" applyAlignment="1">
      <alignment horizontal="center" vertical="center" wrapText="1"/>
    </xf>
    <xf numFmtId="2" fontId="18" fillId="4" borderId="68" xfId="0" applyNumberFormat="1" applyFont="1" applyFill="1" applyBorder="1" applyAlignment="1">
      <alignment horizontal="center" vertical="center" wrapText="1"/>
    </xf>
    <xf numFmtId="1" fontId="18" fillId="8" borderId="57" xfId="0" applyNumberFormat="1" applyFont="1" applyFill="1" applyBorder="1" applyAlignment="1">
      <alignment horizontal="center" vertical="center" wrapText="1"/>
    </xf>
    <xf numFmtId="1" fontId="18" fillId="8" borderId="81" xfId="0" applyNumberFormat="1" applyFont="1" applyFill="1" applyBorder="1" applyAlignment="1">
      <alignment horizontal="center" vertical="center" wrapText="1"/>
    </xf>
    <xf numFmtId="2" fontId="18" fillId="4" borderId="74" xfId="0" applyNumberFormat="1" applyFont="1" applyFill="1" applyBorder="1" applyAlignment="1">
      <alignment horizontal="center" vertical="center" wrapText="1"/>
    </xf>
    <xf numFmtId="2" fontId="18" fillId="8" borderId="11" xfId="0" applyNumberFormat="1" applyFont="1" applyFill="1" applyBorder="1" applyAlignment="1">
      <alignment horizontal="center" vertical="center" wrapText="1"/>
    </xf>
    <xf numFmtId="2" fontId="18" fillId="8" borderId="54" xfId="0" applyNumberFormat="1" applyFont="1" applyFill="1" applyBorder="1" applyAlignment="1">
      <alignment horizontal="center" vertical="center" wrapText="1"/>
    </xf>
    <xf numFmtId="2" fontId="18" fillId="8" borderId="59" xfId="0" applyNumberFormat="1" applyFont="1" applyFill="1" applyBorder="1" applyAlignment="1">
      <alignment horizontal="center" vertical="center" wrapText="1"/>
    </xf>
    <xf numFmtId="1" fontId="18" fillId="4" borderId="74" xfId="0" applyNumberFormat="1" applyFont="1" applyFill="1" applyBorder="1" applyAlignment="1">
      <alignment horizontal="center" vertical="center" wrapText="1"/>
    </xf>
    <xf numFmtId="10" fontId="18" fillId="8" borderId="2" xfId="0" applyNumberFormat="1" applyFont="1" applyFill="1" applyBorder="1" applyAlignment="1">
      <alignment horizontal="center" vertical="center" wrapText="1"/>
    </xf>
    <xf numFmtId="10" fontId="18" fillId="8" borderId="5" xfId="0" applyNumberFormat="1" applyFont="1" applyFill="1" applyBorder="1" applyAlignment="1">
      <alignment horizontal="center" vertical="center" wrapText="1"/>
    </xf>
    <xf numFmtId="10" fontId="18" fillId="8" borderId="3" xfId="0" applyNumberFormat="1" applyFont="1" applyFill="1" applyBorder="1" applyAlignment="1">
      <alignment horizontal="center" vertical="center" wrapText="1"/>
    </xf>
    <xf numFmtId="10" fontId="18" fillId="8" borderId="1" xfId="0" applyNumberFormat="1" applyFont="1" applyFill="1" applyBorder="1" applyAlignment="1">
      <alignment horizontal="center" vertical="center" wrapText="1"/>
    </xf>
    <xf numFmtId="10" fontId="18" fillId="8" borderId="35" xfId="0" applyNumberFormat="1" applyFont="1" applyFill="1" applyBorder="1" applyAlignment="1">
      <alignment horizontal="center" vertical="center" wrapText="1"/>
    </xf>
    <xf numFmtId="1" fontId="18" fillId="8" borderId="10" xfId="0" applyNumberFormat="1" applyFont="1" applyFill="1" applyBorder="1" applyAlignment="1">
      <alignment horizontal="center" vertical="center" wrapText="1"/>
    </xf>
    <xf numFmtId="1" fontId="18" fillId="8" borderId="8" xfId="0" applyNumberFormat="1" applyFont="1" applyFill="1" applyBorder="1" applyAlignment="1">
      <alignment horizontal="center" vertical="center" wrapText="1"/>
    </xf>
    <xf numFmtId="1" fontId="18" fillId="8" borderId="9" xfId="0" applyNumberFormat="1" applyFont="1" applyFill="1" applyBorder="1" applyAlignment="1">
      <alignment horizontal="center" vertical="center" wrapText="1"/>
    </xf>
    <xf numFmtId="1" fontId="18" fillId="4" borderId="36" xfId="0" applyNumberFormat="1" applyFont="1" applyFill="1" applyBorder="1" applyAlignment="1">
      <alignment horizontal="center" vertical="center" wrapText="1"/>
    </xf>
    <xf numFmtId="1" fontId="18" fillId="8" borderId="36" xfId="0" applyNumberFormat="1" applyFont="1" applyFill="1" applyBorder="1" applyAlignment="1">
      <alignment horizontal="center" vertical="center" wrapText="1"/>
    </xf>
    <xf numFmtId="1" fontId="18" fillId="4" borderId="59" xfId="0" applyNumberFormat="1" applyFont="1" applyFill="1" applyBorder="1" applyAlignment="1">
      <alignment horizontal="center" vertical="center" wrapText="1"/>
    </xf>
    <xf numFmtId="1" fontId="18" fillId="8" borderId="2" xfId="0" applyNumberFormat="1" applyFont="1" applyFill="1" applyBorder="1" applyAlignment="1">
      <alignment horizontal="center" vertical="center" wrapText="1"/>
    </xf>
    <xf numFmtId="2" fontId="18" fillId="8" borderId="2" xfId="0" applyNumberFormat="1" applyFont="1" applyFill="1" applyBorder="1" applyAlignment="1">
      <alignment horizontal="center" vertical="center" wrapText="1"/>
    </xf>
    <xf numFmtId="0" fontId="8" fillId="0" borderId="0" xfId="0" applyFont="1" applyAlignment="1">
      <alignment horizontal="left" vertical="center"/>
    </xf>
    <xf numFmtId="2" fontId="18" fillId="8" borderId="3" xfId="0" applyNumberFormat="1" applyFont="1" applyFill="1" applyBorder="1" applyAlignment="1">
      <alignment horizontal="center" vertical="center" wrapText="1"/>
    </xf>
    <xf numFmtId="1" fontId="18" fillId="8" borderId="3" xfId="0" applyNumberFormat="1"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70" xfId="2" applyFont="1" applyFill="1" applyBorder="1" applyAlignment="1">
      <alignment horizontal="center" vertical="center" wrapText="1"/>
    </xf>
    <xf numFmtId="0" fontId="8" fillId="8" borderId="5" xfId="0" applyFont="1" applyFill="1" applyBorder="1" applyAlignment="1">
      <alignment horizontal="left" vertical="center" wrapText="1"/>
    </xf>
    <xf numFmtId="0" fontId="21" fillId="8" borderId="5" xfId="0" applyFont="1" applyFill="1" applyBorder="1" applyAlignment="1">
      <alignment horizontal="left" vertical="center" wrapText="1"/>
    </xf>
    <xf numFmtId="0" fontId="8" fillId="2" borderId="34" xfId="0" applyFont="1" applyFill="1" applyBorder="1" applyAlignment="1">
      <alignment horizontal="center" vertical="center" wrapText="1"/>
    </xf>
    <xf numFmtId="10" fontId="18" fillId="8" borderId="52" xfId="9" applyNumberFormat="1" applyFont="1" applyFill="1" applyBorder="1" applyAlignment="1">
      <alignment horizontal="center" vertical="center"/>
    </xf>
    <xf numFmtId="10" fontId="18" fillId="8" borderId="2" xfId="9" applyNumberFormat="1" applyFont="1" applyFill="1" applyBorder="1" applyAlignment="1">
      <alignment horizontal="center" vertical="center"/>
    </xf>
    <xf numFmtId="10" fontId="18" fillId="8" borderId="5" xfId="9" applyNumberFormat="1" applyFont="1" applyFill="1" applyBorder="1" applyAlignment="1">
      <alignment horizontal="center" vertical="center"/>
    </xf>
    <xf numFmtId="0" fontId="8" fillId="17" borderId="35" xfId="0" applyFont="1" applyFill="1" applyBorder="1" applyAlignment="1">
      <alignment horizontal="left" vertical="center" wrapText="1"/>
    </xf>
    <xf numFmtId="0" fontId="8" fillId="17" borderId="1" xfId="0" applyFont="1" applyFill="1" applyBorder="1" applyAlignment="1">
      <alignment horizontal="left" vertical="center" wrapText="1"/>
    </xf>
    <xf numFmtId="0" fontId="8" fillId="17" borderId="35" xfId="0" applyFont="1" applyFill="1" applyBorder="1" applyAlignment="1">
      <alignment horizontal="center" vertical="center" wrapText="1"/>
    </xf>
    <xf numFmtId="0" fontId="8" fillId="18" borderId="35" xfId="0" applyFont="1" applyFill="1" applyBorder="1" applyAlignment="1">
      <alignment horizontal="left" vertical="center" wrapText="1"/>
    </xf>
    <xf numFmtId="0" fontId="8" fillId="18" borderId="1" xfId="0" applyFont="1" applyFill="1" applyBorder="1" applyAlignment="1">
      <alignment horizontal="left" vertical="center" wrapText="1"/>
    </xf>
    <xf numFmtId="0" fontId="8" fillId="18" borderId="35" xfId="0" applyFont="1" applyFill="1" applyBorder="1" applyAlignment="1">
      <alignment horizontal="center" vertical="center" wrapText="1"/>
    </xf>
    <xf numFmtId="10" fontId="68" fillId="4" borderId="5" xfId="9" applyNumberFormat="1" applyFont="1" applyFill="1" applyBorder="1" applyAlignment="1">
      <alignment horizontal="center" vertical="center"/>
    </xf>
    <xf numFmtId="10" fontId="68" fillId="4" borderId="7" xfId="9" applyNumberFormat="1" applyFont="1" applyFill="1" applyBorder="1" applyAlignment="1">
      <alignment horizontal="center" vertical="center" wrapText="1"/>
    </xf>
    <xf numFmtId="1" fontId="68" fillId="4" borderId="5" xfId="0" applyNumberFormat="1" applyFont="1" applyFill="1" applyBorder="1" applyAlignment="1">
      <alignment horizontal="center" vertical="center"/>
    </xf>
    <xf numFmtId="1" fontId="68" fillId="4" borderId="7" xfId="0" applyNumberFormat="1" applyFont="1" applyFill="1" applyBorder="1" applyAlignment="1">
      <alignment horizontal="center" vertical="center" wrapText="1"/>
    </xf>
    <xf numFmtId="0" fontId="68" fillId="4" borderId="5" xfId="0" applyFont="1" applyFill="1" applyBorder="1" applyAlignment="1">
      <alignment horizontal="center" vertical="center"/>
    </xf>
    <xf numFmtId="0" fontId="68" fillId="4" borderId="11" xfId="0" applyFont="1" applyFill="1" applyBorder="1" applyAlignment="1">
      <alignment horizontal="center" vertical="center"/>
    </xf>
    <xf numFmtId="0" fontId="68" fillId="4" borderId="7" xfId="0" applyFont="1" applyFill="1" applyBorder="1" applyAlignment="1">
      <alignment horizontal="center" vertical="center" wrapText="1"/>
    </xf>
    <xf numFmtId="10" fontId="68" fillId="4" borderId="11" xfId="9" applyNumberFormat="1" applyFont="1" applyFill="1" applyBorder="1" applyAlignment="1">
      <alignment horizontal="center" vertical="center"/>
    </xf>
    <xf numFmtId="164" fontId="18" fillId="8" borderId="11" xfId="0" applyNumberFormat="1" applyFont="1" applyFill="1" applyBorder="1" applyAlignment="1">
      <alignment horizontal="center" vertical="center" wrapText="1"/>
    </xf>
    <xf numFmtId="164" fontId="18" fillId="4" borderId="35" xfId="0" applyNumberFormat="1" applyFont="1" applyFill="1" applyBorder="1" applyAlignment="1">
      <alignment horizontal="center" vertical="center" wrapText="1"/>
    </xf>
    <xf numFmtId="164" fontId="18" fillId="4" borderId="59" xfId="0" applyNumberFormat="1" applyFont="1" applyFill="1" applyBorder="1" applyAlignment="1">
      <alignment horizontal="center" vertical="center" wrapText="1"/>
    </xf>
    <xf numFmtId="1" fontId="18" fillId="4" borderId="68" xfId="0" applyNumberFormat="1" applyFont="1" applyFill="1" applyBorder="1" applyAlignment="1">
      <alignment horizontal="center" vertical="center" wrapText="1"/>
    </xf>
    <xf numFmtId="2" fontId="18" fillId="8" borderId="15" xfId="0" applyNumberFormat="1" applyFont="1" applyFill="1" applyBorder="1" applyAlignment="1">
      <alignment horizontal="center" vertical="center" wrapText="1"/>
    </xf>
    <xf numFmtId="2" fontId="18" fillId="8" borderId="62" xfId="0" applyNumberFormat="1" applyFont="1" applyFill="1" applyBorder="1" applyAlignment="1">
      <alignment horizontal="center" vertical="center" wrapText="1"/>
    </xf>
    <xf numFmtId="2" fontId="18" fillId="8" borderId="24" xfId="0" applyNumberFormat="1" applyFont="1" applyFill="1" applyBorder="1" applyAlignment="1">
      <alignment horizontal="center" vertical="center" wrapText="1"/>
    </xf>
    <xf numFmtId="2" fontId="18" fillId="8" borderId="101" xfId="0" applyNumberFormat="1" applyFont="1" applyFill="1" applyBorder="1" applyAlignment="1">
      <alignment horizontal="center" vertical="center" wrapText="1"/>
    </xf>
    <xf numFmtId="0" fontId="18" fillId="8" borderId="13" xfId="0" applyFont="1" applyFill="1" applyBorder="1" applyAlignment="1">
      <alignment horizontal="center" vertical="center" wrapText="1"/>
    </xf>
    <xf numFmtId="1" fontId="18" fillId="8" borderId="6" xfId="0" applyNumberFormat="1" applyFont="1" applyFill="1" applyBorder="1" applyAlignment="1">
      <alignment horizontal="center" vertical="center" wrapText="1"/>
    </xf>
    <xf numFmtId="1" fontId="18" fillId="8" borderId="7" xfId="0" applyNumberFormat="1"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8" fillId="8" borderId="10" xfId="0" applyFont="1" applyFill="1" applyBorder="1" applyAlignment="1">
      <alignment horizontal="center" vertical="center" wrapText="1"/>
    </xf>
    <xf numFmtId="2" fontId="18" fillId="8" borderId="22" xfId="0" applyNumberFormat="1" applyFont="1" applyFill="1" applyBorder="1" applyAlignment="1">
      <alignment horizontal="center" vertical="center" wrapText="1"/>
    </xf>
    <xf numFmtId="2" fontId="18" fillId="8" borderId="56" xfId="0" applyNumberFormat="1" applyFont="1" applyFill="1" applyBorder="1" applyAlignment="1">
      <alignment horizontal="center" vertical="center" wrapText="1"/>
    </xf>
    <xf numFmtId="10" fontId="68" fillId="4" borderId="35" xfId="0" applyNumberFormat="1" applyFont="1" applyFill="1" applyBorder="1" applyAlignment="1">
      <alignment horizontal="center" vertical="center" wrapText="1"/>
    </xf>
    <xf numFmtId="10" fontId="68" fillId="4" borderId="35" xfId="9" applyNumberFormat="1" applyFont="1" applyFill="1" applyBorder="1" applyAlignment="1">
      <alignment horizontal="center" vertical="center" wrapText="1"/>
    </xf>
    <xf numFmtId="9" fontId="68" fillId="4" borderId="35" xfId="0" applyNumberFormat="1" applyFont="1" applyFill="1" applyBorder="1" applyAlignment="1">
      <alignment horizontal="center" vertical="center" wrapText="1"/>
    </xf>
    <xf numFmtId="10" fontId="18" fillId="8" borderId="2" xfId="9" applyNumberFormat="1" applyFont="1" applyFill="1" applyBorder="1" applyAlignment="1">
      <alignment horizontal="center" vertical="center" wrapText="1"/>
    </xf>
    <xf numFmtId="0" fontId="68" fillId="4" borderId="35" xfId="0" applyFont="1" applyFill="1" applyBorder="1" applyAlignment="1">
      <alignment horizontal="center" vertical="center" wrapText="1"/>
    </xf>
    <xf numFmtId="0" fontId="68" fillId="4" borderId="74" xfId="0" applyFont="1" applyFill="1" applyBorder="1" applyAlignment="1">
      <alignment horizontal="center" vertical="center" wrapText="1"/>
    </xf>
    <xf numFmtId="0" fontId="68" fillId="4" borderId="59" xfId="0" applyFont="1" applyFill="1" applyBorder="1" applyAlignment="1">
      <alignment horizontal="center" vertical="center" wrapText="1"/>
    </xf>
    <xf numFmtId="0" fontId="0" fillId="0" borderId="47"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49" xfId="0" applyFill="1" applyBorder="1" applyAlignment="1">
      <alignment wrapText="1"/>
    </xf>
    <xf numFmtId="0" fontId="0" fillId="0" borderId="50" xfId="0" applyFill="1" applyBorder="1" applyAlignment="1">
      <alignment wrapText="1"/>
    </xf>
    <xf numFmtId="0" fontId="0" fillId="0" borderId="51" xfId="0" applyFill="1" applyBorder="1" applyAlignment="1">
      <alignment wrapText="1"/>
    </xf>
    <xf numFmtId="0" fontId="0" fillId="0" borderId="0" xfId="0" applyBorder="1" applyAlignment="1">
      <alignment horizontal="left"/>
    </xf>
    <xf numFmtId="0" fontId="0" fillId="0" borderId="49" xfId="0" applyFill="1" applyBorder="1" applyAlignment="1">
      <alignment horizontal="left" wrapText="1"/>
    </xf>
    <xf numFmtId="0" fontId="0" fillId="0" borderId="50" xfId="0" applyFill="1" applyBorder="1" applyAlignment="1">
      <alignment horizontal="left" wrapText="1"/>
    </xf>
    <xf numFmtId="0" fontId="0" fillId="0" borderId="51" xfId="0" applyFill="1" applyBorder="1" applyAlignment="1">
      <alignment horizontal="left" wrapText="1"/>
    </xf>
    <xf numFmtId="0" fontId="65" fillId="0" borderId="47"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15" fillId="0" borderId="0" xfId="0" applyFont="1" applyAlignment="1">
      <alignment horizontal="center" vertical="top"/>
    </xf>
    <xf numFmtId="0" fontId="0" fillId="0" borderId="0" xfId="0" applyAlignment="1">
      <alignment horizontal="left" vertical="center" wrapText="1"/>
    </xf>
    <xf numFmtId="0" fontId="39" fillId="0" borderId="0" xfId="0" applyFont="1" applyAlignment="1">
      <alignment horizontal="left" vertical="top" wrapText="1"/>
    </xf>
    <xf numFmtId="0" fontId="40" fillId="0" borderId="21" xfId="4" applyBorder="1" applyAlignment="1">
      <alignment horizontal="left" vertical="top"/>
    </xf>
    <xf numFmtId="0" fontId="0" fillId="15" borderId="95" xfId="0" applyFill="1" applyBorder="1" applyAlignment="1">
      <alignment horizontal="center" vertical="center" textRotation="90" wrapText="1"/>
    </xf>
    <xf numFmtId="0" fontId="0" fillId="15" borderId="97" xfId="0" applyFill="1" applyBorder="1" applyAlignment="1">
      <alignment horizontal="center" vertical="center" textRotation="90" wrapText="1"/>
    </xf>
    <xf numFmtId="0" fontId="0" fillId="15" borderId="77" xfId="0" applyFill="1" applyBorder="1" applyAlignment="1">
      <alignment horizontal="center" vertical="center" textRotation="90" wrapText="1"/>
    </xf>
    <xf numFmtId="0" fontId="0" fillId="0" borderId="5" xfId="0" applyBorder="1" applyAlignment="1">
      <alignment horizontal="left"/>
    </xf>
    <xf numFmtId="0" fontId="0" fillId="0" borderId="5" xfId="0" applyBorder="1" applyAlignment="1">
      <alignment horizontal="left" vertical="top"/>
    </xf>
    <xf numFmtId="0" fontId="13" fillId="3" borderId="13" xfId="2" applyFont="1" applyFill="1" applyBorder="1" applyAlignment="1">
      <alignment horizontal="center" vertical="center" wrapText="1"/>
    </xf>
    <xf numFmtId="0" fontId="30" fillId="9" borderId="21" xfId="0" applyFont="1" applyFill="1" applyBorder="1" applyAlignment="1">
      <alignment horizontal="left" vertical="top" wrapText="1"/>
    </xf>
    <xf numFmtId="0" fontId="26" fillId="9" borderId="21" xfId="0" applyFont="1" applyFill="1" applyBorder="1" applyAlignment="1">
      <alignment horizontal="left" vertical="top" wrapText="1"/>
    </xf>
    <xf numFmtId="0" fontId="26" fillId="9" borderId="25" xfId="0" applyFont="1" applyFill="1" applyBorder="1" applyAlignment="1">
      <alignment horizontal="left" vertical="top" wrapText="1"/>
    </xf>
    <xf numFmtId="0" fontId="50" fillId="0" borderId="40" xfId="0" applyFont="1" applyBorder="1" applyAlignment="1">
      <alignment horizontal="left" vertical="center"/>
    </xf>
    <xf numFmtId="0" fontId="50" fillId="0" borderId="64" xfId="0" applyFont="1" applyBorder="1" applyAlignment="1">
      <alignment horizontal="left" vertical="center"/>
    </xf>
    <xf numFmtId="0" fontId="50" fillId="0" borderId="65" xfId="0" applyFont="1" applyBorder="1" applyAlignment="1">
      <alignment horizontal="left" vertical="center"/>
    </xf>
    <xf numFmtId="0" fontId="13" fillId="3" borderId="37" xfId="2" applyFont="1" applyFill="1" applyBorder="1" applyAlignment="1">
      <alignment horizontal="center" vertical="center" wrapText="1"/>
    </xf>
    <xf numFmtId="0" fontId="30" fillId="9" borderId="25" xfId="0" applyFont="1" applyFill="1" applyBorder="1" applyAlignment="1">
      <alignment horizontal="left" vertical="top" wrapText="1"/>
    </xf>
    <xf numFmtId="0" fontId="8" fillId="0" borderId="6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8" xfId="0" applyFont="1" applyBorder="1" applyAlignment="1">
      <alignment horizontal="center" vertical="center" wrapText="1"/>
    </xf>
    <xf numFmtId="0" fontId="8" fillId="2" borderId="67"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27" fillId="9" borderId="14" xfId="0" applyFont="1" applyFill="1" applyBorder="1" applyAlignment="1">
      <alignment horizontal="left" vertical="center"/>
    </xf>
    <xf numFmtId="0" fontId="27" fillId="9" borderId="21" xfId="0" applyFont="1" applyFill="1" applyBorder="1" applyAlignment="1">
      <alignment horizontal="left" vertical="center"/>
    </xf>
    <xf numFmtId="0" fontId="45" fillId="0" borderId="0" xfId="0" applyFont="1" applyFill="1" applyAlignment="1">
      <alignment horizontal="left" vertical="center" wrapText="1"/>
    </xf>
    <xf numFmtId="0" fontId="8" fillId="0" borderId="7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67" fillId="2" borderId="0" xfId="0" applyFont="1" applyFill="1" applyAlignment="1">
      <alignment horizontal="left" vertical="center" wrapText="1"/>
    </xf>
    <xf numFmtId="0" fontId="45" fillId="0" borderId="0" xfId="0" applyFont="1" applyAlignment="1">
      <alignment horizontal="left" vertical="center" wrapText="1"/>
    </xf>
    <xf numFmtId="0" fontId="28" fillId="9" borderId="21" xfId="0" applyFont="1" applyFill="1" applyBorder="1" applyAlignment="1">
      <alignment horizontal="left" vertical="top" wrapText="1"/>
    </xf>
    <xf numFmtId="0" fontId="37" fillId="3" borderId="40" xfId="2" applyFont="1" applyFill="1" applyBorder="1" applyAlignment="1">
      <alignment horizontal="center" vertical="center" wrapText="1"/>
    </xf>
    <xf numFmtId="0" fontId="37" fillId="3" borderId="65" xfId="2"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50" fillId="0" borderId="40" xfId="0" applyFont="1" applyBorder="1" applyAlignment="1">
      <alignment horizontal="left" vertical="center" wrapText="1"/>
    </xf>
    <xf numFmtId="0" fontId="50" fillId="0" borderId="64" xfId="0" applyFont="1" applyBorder="1" applyAlignment="1">
      <alignment horizontal="left" vertical="center" wrapText="1"/>
    </xf>
  </cellXfs>
  <cellStyles count="10">
    <cellStyle name="Heading 1" xfId="2" builtinId="16"/>
    <cellStyle name="Heading 1 2" xfId="8" xr:uid="{818730F9-90D1-4529-9D40-73273B8A1BD1}"/>
    <cellStyle name="Hyperlink" xfId="4" builtinId="8"/>
    <cellStyle name="Normal" xfId="0" builtinId="0"/>
    <cellStyle name="Normal 2" xfId="3" xr:uid="{C1B67A3E-E237-4228-82E1-C39D1278E419}"/>
    <cellStyle name="Normal 2 2" xfId="6" xr:uid="{A10D591B-1D45-4623-973B-305F23087342}"/>
    <cellStyle name="Normal 3" xfId="7" xr:uid="{35A5264D-77A5-4041-A699-DF1D009876AE}"/>
    <cellStyle name="Normal 3 2 2" xfId="5" xr:uid="{B36A2AB3-E73E-40AC-BFBA-15F56F3DE1E6}"/>
    <cellStyle name="Normal 44" xfId="1" xr:uid="{99E07A40-B112-4528-A6AB-28EBA829EAD7}"/>
    <cellStyle name="Percent" xfId="9" builtinId="5"/>
  </cellStyles>
  <dxfs count="0"/>
  <tableStyles count="0" defaultTableStyle="TableStyleMedium2" defaultPivotStyle="PivotStyleLight16"/>
  <colors>
    <mruColors>
      <color rgb="FF548235"/>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wp-content/uploads/2022/04/PR24-and-beyond-Final-guidance-on-long-term-delivery-strategies_Pr2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6180-7AF1-4BAC-8465-E84BDA02F3FD}">
  <sheetPr>
    <tabColor rgb="FF7030A0"/>
  </sheetPr>
  <dimension ref="B1:F39"/>
  <sheetViews>
    <sheetView showGridLines="0" zoomScale="80" zoomScaleNormal="80" workbookViewId="0">
      <selection activeCell="B4" sqref="B4:D4"/>
    </sheetView>
  </sheetViews>
  <sheetFormatPr defaultRowHeight="14" x14ac:dyDescent="0.3"/>
  <cols>
    <col min="1" max="1" width="1.6640625" customWidth="1"/>
    <col min="2" max="2" width="7.5" customWidth="1"/>
    <col min="3" max="3" width="28.83203125" customWidth="1"/>
    <col min="4" max="4" width="183.6640625" customWidth="1"/>
  </cols>
  <sheetData>
    <row r="1" spans="2:4" ht="6" customHeight="1" x14ac:dyDescent="0.3"/>
    <row r="2" spans="2:4" ht="18" x14ac:dyDescent="0.4">
      <c r="B2" s="350" t="s">
        <v>0</v>
      </c>
      <c r="C2" s="40"/>
      <c r="D2" s="41"/>
    </row>
    <row r="3" spans="2:4" ht="6" customHeight="1" x14ac:dyDescent="0.3">
      <c r="B3" s="355"/>
      <c r="C3" s="356"/>
      <c r="D3" s="357"/>
    </row>
    <row r="4" spans="2:4" ht="68" customHeight="1" x14ac:dyDescent="0.3">
      <c r="B4" s="488" t="s">
        <v>515</v>
      </c>
      <c r="C4" s="489"/>
      <c r="D4" s="490"/>
    </row>
    <row r="5" spans="2:4" x14ac:dyDescent="0.3">
      <c r="B5" s="42"/>
      <c r="C5" s="360" t="s">
        <v>362</v>
      </c>
      <c r="D5" s="43"/>
    </row>
    <row r="6" spans="2:4" x14ac:dyDescent="0.3">
      <c r="B6" s="44"/>
      <c r="C6" s="361" t="s">
        <v>372</v>
      </c>
      <c r="D6" s="43"/>
    </row>
    <row r="7" spans="2:4" x14ac:dyDescent="0.3">
      <c r="B7" s="44"/>
      <c r="C7" s="362" t="s">
        <v>363</v>
      </c>
      <c r="D7" s="43"/>
    </row>
    <row r="8" spans="2:4" x14ac:dyDescent="0.3">
      <c r="B8" s="475" t="s">
        <v>516</v>
      </c>
      <c r="C8" s="476"/>
      <c r="D8" s="477"/>
    </row>
    <row r="9" spans="2:4" x14ac:dyDescent="0.3">
      <c r="B9" s="478"/>
      <c r="C9" s="479"/>
      <c r="D9" s="480"/>
    </row>
    <row r="10" spans="2:4" x14ac:dyDescent="0.3">
      <c r="C10" s="20"/>
    </row>
    <row r="11" spans="2:4" x14ac:dyDescent="0.3">
      <c r="B11" s="70" t="s">
        <v>508</v>
      </c>
      <c r="C11" s="40"/>
      <c r="D11" s="41"/>
    </row>
    <row r="12" spans="2:4" x14ac:dyDescent="0.3">
      <c r="B12" s="42" t="s">
        <v>1</v>
      </c>
      <c r="D12" s="43"/>
    </row>
    <row r="13" spans="2:4" x14ac:dyDescent="0.3">
      <c r="B13" s="42"/>
      <c r="C13" s="45" t="s">
        <v>333</v>
      </c>
      <c r="D13" s="43"/>
    </row>
    <row r="14" spans="2:4" x14ac:dyDescent="0.3">
      <c r="B14" s="42"/>
      <c r="C14" s="45" t="s">
        <v>368</v>
      </c>
      <c r="D14" s="43"/>
    </row>
    <row r="15" spans="2:4" ht="31.5" customHeight="1" thickBot="1" x14ac:dyDescent="0.35">
      <c r="B15" s="481" t="s">
        <v>373</v>
      </c>
      <c r="C15" s="482"/>
      <c r="D15" s="483"/>
    </row>
    <row r="16" spans="2:4" ht="14.25" customHeight="1" thickBot="1" x14ac:dyDescent="0.4">
      <c r="B16" s="24"/>
      <c r="C16" s="25"/>
      <c r="D16" s="26"/>
    </row>
    <row r="17" spans="2:6" ht="19.5" customHeight="1" x14ac:dyDescent="0.3">
      <c r="B17" s="310" t="s">
        <v>509</v>
      </c>
      <c r="C17" s="21"/>
      <c r="D17" s="22"/>
    </row>
    <row r="18" spans="2:6" ht="17.5" customHeight="1" x14ac:dyDescent="0.3">
      <c r="B18" s="27" t="s">
        <v>1</v>
      </c>
      <c r="C18" s="311"/>
      <c r="D18" s="28"/>
    </row>
    <row r="19" spans="2:6" ht="17.5" customHeight="1" x14ac:dyDescent="0.3">
      <c r="B19" s="27"/>
      <c r="C19" s="312" t="s">
        <v>334</v>
      </c>
      <c r="D19" s="28"/>
    </row>
    <row r="20" spans="2:6" ht="17.5" customHeight="1" x14ac:dyDescent="0.3">
      <c r="B20" s="27"/>
      <c r="C20" s="312" t="s">
        <v>367</v>
      </c>
      <c r="D20" s="28"/>
    </row>
    <row r="21" spans="2:6" ht="17.5" customHeight="1" thickBot="1" x14ac:dyDescent="0.35">
      <c r="B21" s="285" t="s">
        <v>374</v>
      </c>
      <c r="C21" s="23"/>
      <c r="D21" s="313"/>
    </row>
    <row r="22" spans="2:6" ht="14.5" thickBot="1" x14ac:dyDescent="0.35"/>
    <row r="23" spans="2:6" ht="19.5" customHeight="1" x14ac:dyDescent="0.3">
      <c r="B23" s="70" t="s">
        <v>510</v>
      </c>
      <c r="C23" s="40"/>
      <c r="D23" s="41"/>
    </row>
    <row r="24" spans="2:6" ht="19.5" customHeight="1" x14ac:dyDescent="0.3">
      <c r="B24" s="42" t="s">
        <v>335</v>
      </c>
      <c r="D24" s="43"/>
    </row>
    <row r="25" spans="2:6" ht="19.5" customHeight="1" x14ac:dyDescent="0.3">
      <c r="B25" s="42"/>
      <c r="C25" s="35" t="s">
        <v>332</v>
      </c>
      <c r="D25" s="43"/>
    </row>
    <row r="26" spans="2:6" ht="19.5" customHeight="1" x14ac:dyDescent="0.3">
      <c r="B26" s="42" t="s">
        <v>375</v>
      </c>
      <c r="D26" s="71"/>
    </row>
    <row r="27" spans="2:6" ht="45.65" customHeight="1" thickBot="1" x14ac:dyDescent="0.35">
      <c r="B27" s="485" t="s">
        <v>506</v>
      </c>
      <c r="C27" s="486"/>
      <c r="D27" s="487"/>
    </row>
    <row r="28" spans="2:6" ht="15" customHeight="1" x14ac:dyDescent="0.3"/>
    <row r="29" spans="2:6" ht="18" customHeight="1" x14ac:dyDescent="0.3">
      <c r="B29" t="s">
        <v>412</v>
      </c>
    </row>
    <row r="30" spans="2:6" ht="14.5" x14ac:dyDescent="0.3">
      <c r="B30" s="231"/>
      <c r="C30" s="270" t="s">
        <v>257</v>
      </c>
      <c r="D30" s="270"/>
      <c r="E30" s="270"/>
      <c r="F30" s="270"/>
    </row>
    <row r="31" spans="2:6" ht="15.75" customHeight="1" x14ac:dyDescent="0.3">
      <c r="B31" s="230"/>
      <c r="C31" s="221" t="s">
        <v>326</v>
      </c>
      <c r="D31" s="221"/>
      <c r="E31" s="221"/>
      <c r="F31" s="221"/>
    </row>
    <row r="32" spans="2:6" ht="14.5" x14ac:dyDescent="0.3">
      <c r="B32" s="170"/>
      <c r="C32" s="484" t="s">
        <v>256</v>
      </c>
      <c r="D32" s="484"/>
      <c r="E32" s="484"/>
      <c r="F32" s="484"/>
    </row>
    <row r="33" spans="2:4" ht="14.5" thickBot="1" x14ac:dyDescent="0.35"/>
    <row r="34" spans="2:4" s="351" customFormat="1" ht="18" x14ac:dyDescent="0.4">
      <c r="B34" s="350" t="s">
        <v>461</v>
      </c>
      <c r="C34" s="350"/>
      <c r="D34" s="350" t="s">
        <v>462</v>
      </c>
    </row>
    <row r="35" spans="2:4" x14ac:dyDescent="0.3">
      <c r="B35" s="352" t="s">
        <v>463</v>
      </c>
      <c r="C35" s="352" t="s">
        <v>464</v>
      </c>
      <c r="D35" s="352" t="s">
        <v>507</v>
      </c>
    </row>
    <row r="36" spans="2:4" ht="112" x14ac:dyDescent="0.3">
      <c r="B36" s="352" t="s">
        <v>465</v>
      </c>
      <c r="C36" s="363" t="s">
        <v>504</v>
      </c>
      <c r="D36" s="353" t="s">
        <v>505</v>
      </c>
    </row>
    <row r="37" spans="2:4" ht="42" x14ac:dyDescent="0.3">
      <c r="B37" s="352" t="s">
        <v>513</v>
      </c>
      <c r="C37" s="363" t="s">
        <v>504</v>
      </c>
      <c r="D37" s="353" t="s">
        <v>518</v>
      </c>
    </row>
    <row r="38" spans="2:4" x14ac:dyDescent="0.3">
      <c r="B38" s="352"/>
      <c r="C38" s="352"/>
      <c r="D38" s="352"/>
    </row>
    <row r="39" spans="2:4" x14ac:dyDescent="0.3">
      <c r="B39" s="352"/>
      <c r="C39" s="352"/>
      <c r="D39" s="352"/>
    </row>
  </sheetData>
  <mergeCells count="5">
    <mergeCell ref="B8:D9"/>
    <mergeCell ref="B15:D15"/>
    <mergeCell ref="C32:F32"/>
    <mergeCell ref="B27:D27"/>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showGridLines="0" topLeftCell="A18" zoomScaleNormal="100" workbookViewId="0">
      <selection activeCell="D19" sqref="D19"/>
    </sheetView>
  </sheetViews>
  <sheetFormatPr defaultColWidth="23.1640625" defaultRowHeight="14" x14ac:dyDescent="0.3"/>
  <cols>
    <col min="1" max="1" width="14" customWidth="1"/>
    <col min="2" max="2" width="18.83203125" style="67" customWidth="1"/>
    <col min="3" max="3" width="76" customWidth="1"/>
    <col min="4" max="4" width="5.6640625" customWidth="1"/>
    <col min="5" max="5" width="32.83203125" customWidth="1"/>
    <col min="6" max="6" width="8.83203125" customWidth="1"/>
    <col min="7" max="7" width="5.58203125" customWidth="1"/>
    <col min="8" max="8" width="21.08203125" customWidth="1"/>
    <col min="9" max="9" width="72.33203125" customWidth="1"/>
  </cols>
  <sheetData>
    <row r="1" spans="1:10" ht="18.5" x14ac:dyDescent="0.3">
      <c r="A1" s="491" t="s">
        <v>2</v>
      </c>
      <c r="B1" s="491"/>
      <c r="C1" s="491"/>
      <c r="E1" s="338" t="s">
        <v>3</v>
      </c>
      <c r="H1" s="491" t="s">
        <v>4</v>
      </c>
      <c r="I1" s="491"/>
    </row>
    <row r="2" spans="1:10" ht="50.25" customHeight="1" x14ac:dyDescent="0.3">
      <c r="A2" s="248"/>
      <c r="B2" s="248"/>
      <c r="C2" s="248"/>
      <c r="E2" s="48" t="s">
        <v>466</v>
      </c>
      <c r="F2" s="48"/>
      <c r="H2" s="492" t="s">
        <v>344</v>
      </c>
      <c r="I2" s="492"/>
    </row>
    <row r="3" spans="1:10" ht="24.75" customHeight="1" thickBot="1" x14ac:dyDescent="0.35">
      <c r="A3" s="18"/>
      <c r="G3" s="57"/>
      <c r="H3" s="494" t="s">
        <v>345</v>
      </c>
      <c r="I3" s="494"/>
    </row>
    <row r="4" spans="1:10" ht="28.5" thickBot="1" x14ac:dyDescent="0.35">
      <c r="A4" s="65" t="s">
        <v>5</v>
      </c>
      <c r="B4" s="68" t="s">
        <v>6</v>
      </c>
      <c r="C4" s="66" t="s">
        <v>7</v>
      </c>
      <c r="H4" s="271" t="s">
        <v>8</v>
      </c>
      <c r="I4" s="272" t="s">
        <v>7</v>
      </c>
    </row>
    <row r="5" spans="1:10" ht="211.5" customHeight="1" x14ac:dyDescent="0.3">
      <c r="A5" s="318" t="s">
        <v>9</v>
      </c>
      <c r="B5" s="69" t="s">
        <v>10</v>
      </c>
      <c r="C5" s="319" t="s">
        <v>514</v>
      </c>
      <c r="D5" s="36"/>
      <c r="E5" s="493"/>
      <c r="F5" s="493"/>
      <c r="G5" s="73"/>
      <c r="H5" s="273" t="s">
        <v>342</v>
      </c>
      <c r="I5" s="286" t="s">
        <v>413</v>
      </c>
    </row>
    <row r="6" spans="1:10" ht="227.25" customHeight="1" thickBot="1" x14ac:dyDescent="0.35">
      <c r="A6" s="318" t="s">
        <v>9</v>
      </c>
      <c r="B6" s="69" t="s">
        <v>11</v>
      </c>
      <c r="C6" s="319" t="s">
        <v>12</v>
      </c>
      <c r="D6" s="36"/>
      <c r="H6" s="75" t="s">
        <v>343</v>
      </c>
      <c r="I6" s="287" t="s">
        <v>414</v>
      </c>
    </row>
    <row r="7" spans="1:10" ht="140.25" customHeight="1" x14ac:dyDescent="0.3">
      <c r="A7" s="318" t="s">
        <v>9</v>
      </c>
      <c r="B7" s="69" t="s">
        <v>13</v>
      </c>
      <c r="C7" s="319" t="s">
        <v>517</v>
      </c>
    </row>
    <row r="8" spans="1:10" ht="54.75" customHeight="1" x14ac:dyDescent="0.3">
      <c r="A8" s="318" t="s">
        <v>9</v>
      </c>
      <c r="B8" s="69" t="s">
        <v>14</v>
      </c>
      <c r="C8" s="319" t="s">
        <v>376</v>
      </c>
    </row>
    <row r="9" spans="1:10" ht="217.5" customHeight="1" x14ac:dyDescent="0.3">
      <c r="A9" s="318" t="s">
        <v>9</v>
      </c>
      <c r="B9" s="69" t="s">
        <v>9</v>
      </c>
      <c r="C9" s="319" t="s">
        <v>15</v>
      </c>
    </row>
    <row r="10" spans="1:10" ht="126" x14ac:dyDescent="0.3">
      <c r="A10" s="318">
        <v>1</v>
      </c>
      <c r="B10" s="69" t="s">
        <v>16</v>
      </c>
      <c r="C10" s="320" t="s">
        <v>17</v>
      </c>
    </row>
    <row r="11" spans="1:10" ht="183.75" customHeight="1" x14ac:dyDescent="0.3">
      <c r="A11" s="318">
        <v>2</v>
      </c>
      <c r="B11" s="69" t="s">
        <v>377</v>
      </c>
      <c r="C11" s="320" t="s">
        <v>378</v>
      </c>
      <c r="D11" s="36"/>
      <c r="J11" s="74"/>
    </row>
    <row r="12" spans="1:10" ht="155.25" customHeight="1" x14ac:dyDescent="0.3">
      <c r="A12" s="318">
        <v>3</v>
      </c>
      <c r="B12" s="69" t="s">
        <v>18</v>
      </c>
      <c r="C12" s="320" t="s">
        <v>19</v>
      </c>
    </row>
    <row r="13" spans="1:10" ht="60.75" customHeight="1" x14ac:dyDescent="0.3">
      <c r="A13" s="318">
        <v>4</v>
      </c>
      <c r="B13" s="69" t="s">
        <v>21</v>
      </c>
      <c r="C13" s="320" t="s">
        <v>22</v>
      </c>
      <c r="D13" s="36"/>
    </row>
    <row r="14" spans="1:10" ht="60.75" customHeight="1" x14ac:dyDescent="0.3">
      <c r="A14" s="318">
        <v>5</v>
      </c>
      <c r="B14" s="69" t="s">
        <v>23</v>
      </c>
      <c r="C14" s="320" t="s">
        <v>22</v>
      </c>
    </row>
    <row r="15" spans="1:10" ht="60.75" customHeight="1" x14ac:dyDescent="0.3">
      <c r="A15" s="318">
        <v>6</v>
      </c>
      <c r="B15" s="69" t="s">
        <v>24</v>
      </c>
      <c r="C15" s="320" t="s">
        <v>22</v>
      </c>
    </row>
    <row r="16" spans="1:10" ht="60.75" customHeight="1" x14ac:dyDescent="0.3">
      <c r="A16" s="318">
        <v>7</v>
      </c>
      <c r="B16" s="69" t="s">
        <v>25</v>
      </c>
      <c r="C16" s="320" t="s">
        <v>22</v>
      </c>
    </row>
    <row r="17" spans="1:3" ht="91.5" customHeight="1" x14ac:dyDescent="0.3">
      <c r="A17" s="318">
        <v>8</v>
      </c>
      <c r="B17" s="69" t="s">
        <v>26</v>
      </c>
      <c r="C17" s="320" t="s">
        <v>402</v>
      </c>
    </row>
    <row r="18" spans="1:3" ht="263.25" customHeight="1" x14ac:dyDescent="0.3">
      <c r="A18" s="318">
        <v>9</v>
      </c>
      <c r="B18" s="69" t="s">
        <v>27</v>
      </c>
      <c r="C18" s="320" t="s">
        <v>28</v>
      </c>
    </row>
    <row r="19" spans="1:3" ht="188" customHeight="1" x14ac:dyDescent="0.3">
      <c r="A19" s="318">
        <v>10</v>
      </c>
      <c r="B19" s="69" t="s">
        <v>31</v>
      </c>
      <c r="C19" s="337" t="s">
        <v>503</v>
      </c>
    </row>
    <row r="20" spans="1:3" ht="30" customHeight="1" x14ac:dyDescent="0.3">
      <c r="A20" s="321" t="s">
        <v>379</v>
      </c>
      <c r="B20" s="69" t="s">
        <v>29</v>
      </c>
      <c r="C20" s="319" t="s">
        <v>30</v>
      </c>
    </row>
    <row r="22" spans="1:3" x14ac:dyDescent="0.3">
      <c r="C22" s="64"/>
    </row>
  </sheetData>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8CF9-0AAC-4273-943C-ECF5BD42B16A}">
  <sheetPr>
    <tabColor theme="7"/>
    <pageSetUpPr fitToPage="1"/>
  </sheetPr>
  <dimension ref="A1:W106"/>
  <sheetViews>
    <sheetView showGridLines="0" tabSelected="1" zoomScale="70" zoomScaleNormal="70" workbookViewId="0">
      <pane xSplit="5" ySplit="16" topLeftCell="F17" activePane="bottomRight" state="frozen"/>
      <selection pane="topRight" activeCell="F1" sqref="F1"/>
      <selection pane="bottomLeft" activeCell="A17" sqref="A17"/>
      <selection pane="bottomRight" activeCell="O18" sqref="O18"/>
    </sheetView>
  </sheetViews>
  <sheetFormatPr defaultRowHeight="14" x14ac:dyDescent="0.3"/>
  <cols>
    <col min="1" max="1" width="4.08203125" customWidth="1"/>
    <col min="2" max="2" width="7.5" style="11" customWidth="1"/>
    <col min="3" max="3" width="36.1640625" customWidth="1"/>
    <col min="4" max="4" width="23.6640625" customWidth="1"/>
    <col min="5" max="6" width="8.58203125" style="11" customWidth="1"/>
    <col min="7" max="21" width="10.5" customWidth="1"/>
    <col min="22" max="22" width="11.58203125" customWidth="1"/>
    <col min="23" max="23" width="81.5" style="36" customWidth="1"/>
  </cols>
  <sheetData>
    <row r="1" spans="1:23" ht="14.5" hidden="1" x14ac:dyDescent="0.3">
      <c r="H1" s="10"/>
    </row>
    <row r="2" spans="1:23" ht="24" customHeight="1" x14ac:dyDescent="0.3">
      <c r="B2" s="18" t="s">
        <v>541</v>
      </c>
      <c r="D2" s="9"/>
      <c r="H2" s="10"/>
      <c r="N2" s="240"/>
      <c r="O2" s="498" t="s">
        <v>257</v>
      </c>
      <c r="P2" s="498"/>
      <c r="Q2" s="498"/>
      <c r="R2" s="498"/>
      <c r="S2" s="498"/>
    </row>
    <row r="3" spans="1:23" s="12" customFormat="1" ht="16.75" customHeight="1" x14ac:dyDescent="0.3">
      <c r="B3" s="72" t="s">
        <v>32</v>
      </c>
      <c r="D3" s="17"/>
      <c r="E3" s="13"/>
      <c r="F3" s="13"/>
      <c r="H3" s="10"/>
      <c r="K3"/>
      <c r="L3"/>
      <c r="M3"/>
      <c r="N3" s="230"/>
      <c r="O3" s="499" t="s">
        <v>326</v>
      </c>
      <c r="P3" s="499"/>
      <c r="Q3" s="499"/>
      <c r="R3" s="499"/>
      <c r="S3" s="499"/>
      <c r="W3" s="48"/>
    </row>
    <row r="4" spans="1:23" s="12" customFormat="1" ht="11.5" customHeight="1" x14ac:dyDescent="0.3">
      <c r="B4" s="56" t="s">
        <v>33</v>
      </c>
      <c r="C4" s="56"/>
      <c r="D4" s="56"/>
      <c r="E4" s="56"/>
      <c r="F4" s="56"/>
      <c r="H4" s="10"/>
      <c r="M4"/>
      <c r="N4" s="170"/>
      <c r="O4" s="498" t="s">
        <v>256</v>
      </c>
      <c r="P4" s="498"/>
      <c r="Q4" s="498"/>
      <c r="R4" s="498"/>
      <c r="S4" s="498"/>
      <c r="W4" s="48"/>
    </row>
    <row r="5" spans="1:23" s="12" customFormat="1" ht="11.5" customHeight="1" x14ac:dyDescent="0.3">
      <c r="B5" s="56" t="s">
        <v>34</v>
      </c>
      <c r="C5" s="56"/>
      <c r="D5" s="56"/>
      <c r="E5" s="56"/>
      <c r="F5" s="56"/>
      <c r="H5" s="10"/>
      <c r="W5" s="48"/>
    </row>
    <row r="6" spans="1:23" s="12" customFormat="1" ht="11.5" customHeight="1" x14ac:dyDescent="0.3">
      <c r="B6" s="56" t="s">
        <v>366</v>
      </c>
      <c r="C6" s="56"/>
      <c r="D6" s="56"/>
      <c r="E6" s="56"/>
      <c r="F6" s="56"/>
      <c r="H6" s="10"/>
      <c r="N6" s="195"/>
      <c r="W6" s="48"/>
    </row>
    <row r="7" spans="1:23" s="12" customFormat="1" ht="11.5" customHeight="1" x14ac:dyDescent="0.3">
      <c r="B7" s="54" t="s">
        <v>380</v>
      </c>
      <c r="C7" s="58"/>
      <c r="D7" s="58"/>
      <c r="E7" s="58"/>
      <c r="F7" s="58"/>
      <c r="H7" s="10"/>
      <c r="W7" s="48"/>
    </row>
    <row r="8" spans="1:23" s="12" customFormat="1" ht="11.5" customHeight="1" thickBot="1" x14ac:dyDescent="0.35">
      <c r="B8" s="54"/>
      <c r="C8" s="58"/>
      <c r="D8" s="58"/>
      <c r="E8" s="58"/>
      <c r="F8" s="58"/>
      <c r="H8" s="10"/>
      <c r="W8" s="48" t="s">
        <v>581</v>
      </c>
    </row>
    <row r="9" spans="1:23" ht="11.5" customHeight="1" x14ac:dyDescent="0.35">
      <c r="B9" s="122"/>
      <c r="C9" s="119" t="s">
        <v>265</v>
      </c>
      <c r="D9" s="111"/>
      <c r="E9" s="111"/>
      <c r="F9" s="111"/>
      <c r="G9" s="111"/>
      <c r="H9" s="111"/>
      <c r="I9" s="111"/>
      <c r="J9" s="111"/>
      <c r="K9" s="111"/>
      <c r="L9" s="111"/>
      <c r="M9" s="111"/>
      <c r="N9" s="111"/>
      <c r="O9" s="111"/>
      <c r="P9" s="111"/>
      <c r="Q9" s="123"/>
      <c r="R9" s="111"/>
      <c r="S9" s="111"/>
      <c r="T9" s="111"/>
      <c r="U9" s="111"/>
      <c r="V9" s="127"/>
      <c r="W9"/>
    </row>
    <row r="10" spans="1:23" ht="11.5" customHeight="1" thickBot="1" x14ac:dyDescent="0.35">
      <c r="B10" s="114"/>
      <c r="C10" s="501" t="s">
        <v>266</v>
      </c>
      <c r="D10" s="502"/>
      <c r="E10" s="502"/>
      <c r="F10" s="502"/>
      <c r="G10" s="502"/>
      <c r="H10" s="502"/>
      <c r="I10" s="502"/>
      <c r="J10" s="502"/>
      <c r="K10" s="502"/>
      <c r="L10" s="502"/>
      <c r="M10" s="502"/>
      <c r="N10" s="502"/>
      <c r="O10" s="502"/>
      <c r="P10" s="502"/>
      <c r="Q10" s="502"/>
      <c r="R10" s="502"/>
      <c r="S10" s="502"/>
      <c r="T10" s="502"/>
      <c r="U10" s="502"/>
      <c r="V10" s="503"/>
      <c r="W10"/>
    </row>
    <row r="11" spans="1:23" s="1" customFormat="1" ht="17" customHeight="1" thickBot="1" x14ac:dyDescent="0.35">
      <c r="A11" s="121"/>
      <c r="B11" s="121"/>
      <c r="C11" s="183"/>
      <c r="D11" s="183"/>
      <c r="E11" s="183"/>
      <c r="F11" s="183"/>
      <c r="G11" s="183"/>
      <c r="H11" s="183"/>
      <c r="I11" s="183"/>
      <c r="J11" s="183"/>
      <c r="K11" s="183"/>
      <c r="L11" s="183"/>
      <c r="M11" s="183"/>
      <c r="N11" s="183"/>
      <c r="O11" s="183"/>
      <c r="P11" s="183"/>
      <c r="Q11" s="183"/>
      <c r="R11" s="183"/>
      <c r="S11" s="183"/>
      <c r="T11" s="183"/>
      <c r="U11" s="183"/>
      <c r="V11" s="183"/>
    </row>
    <row r="12" spans="1:23" s="1" customFormat="1" ht="19.5" customHeight="1" thickBot="1" x14ac:dyDescent="0.35">
      <c r="A12" s="121"/>
      <c r="B12" s="504" t="s">
        <v>534</v>
      </c>
      <c r="C12" s="505"/>
      <c r="D12" s="505"/>
      <c r="E12" s="505"/>
      <c r="F12" s="505"/>
      <c r="G12" s="505"/>
      <c r="H12" s="505"/>
      <c r="I12" s="505"/>
      <c r="J12" s="505"/>
      <c r="K12" s="505"/>
      <c r="L12" s="505"/>
      <c r="M12" s="505"/>
      <c r="N12" s="505"/>
      <c r="O12" s="505"/>
      <c r="P12" s="505"/>
      <c r="Q12" s="505"/>
      <c r="R12" s="505"/>
      <c r="S12" s="505"/>
      <c r="T12" s="505"/>
      <c r="U12" s="505"/>
      <c r="V12" s="506"/>
    </row>
    <row r="13" spans="1:23" s="1" customFormat="1" ht="2" customHeight="1" x14ac:dyDescent="0.3">
      <c r="B13" s="183"/>
      <c r="C13" s="183"/>
      <c r="D13" s="183"/>
      <c r="E13" s="183"/>
      <c r="F13" s="183"/>
      <c r="G13" s="183"/>
      <c r="H13" s="183"/>
      <c r="I13" s="183"/>
      <c r="J13" s="183"/>
      <c r="K13" s="183"/>
      <c r="L13" s="183"/>
      <c r="M13" s="183"/>
      <c r="N13" s="183"/>
      <c r="O13" s="183"/>
      <c r="P13" s="183"/>
      <c r="Q13" s="183"/>
      <c r="R13" s="183"/>
      <c r="S13" s="183"/>
      <c r="T13" s="183"/>
      <c r="U13" s="183"/>
      <c r="V13" s="183"/>
    </row>
    <row r="14" spans="1:23" ht="2" customHeight="1" thickBot="1" x14ac:dyDescent="0.35">
      <c r="G14" s="11"/>
      <c r="H14" s="11"/>
      <c r="I14" s="11"/>
      <c r="J14" s="11"/>
      <c r="K14" s="11"/>
      <c r="L14" s="11"/>
      <c r="M14" s="11"/>
      <c r="N14" s="11"/>
      <c r="O14" s="11"/>
      <c r="P14" s="11"/>
      <c r="Q14" s="11"/>
      <c r="R14" s="11"/>
      <c r="S14" s="11"/>
      <c r="T14" s="11"/>
      <c r="U14" s="11"/>
      <c r="V14" s="11"/>
    </row>
    <row r="15" spans="1:23" ht="15" thickBot="1" x14ac:dyDescent="0.35">
      <c r="F15" s="32" t="s">
        <v>35</v>
      </c>
      <c r="G15" s="500" t="s">
        <v>36</v>
      </c>
      <c r="H15" s="500"/>
      <c r="I15" s="500"/>
      <c r="J15" s="500"/>
      <c r="K15" s="500"/>
      <c r="L15" s="500"/>
      <c r="M15" s="500" t="s">
        <v>37</v>
      </c>
      <c r="N15" s="500"/>
      <c r="O15" s="500"/>
      <c r="P15" s="500"/>
      <c r="Q15" s="500"/>
      <c r="R15" s="507"/>
      <c r="S15" s="32" t="s">
        <v>38</v>
      </c>
      <c r="T15" s="182" t="s">
        <v>39</v>
      </c>
      <c r="U15" s="182" t="s">
        <v>40</v>
      </c>
      <c r="V15" s="11"/>
    </row>
    <row r="16" spans="1:23" ht="39.5" thickBot="1" x14ac:dyDescent="0.35">
      <c r="C16" s="305" t="s">
        <v>6</v>
      </c>
      <c r="D16" s="98" t="s">
        <v>41</v>
      </c>
      <c r="E16" s="98" t="s">
        <v>42</v>
      </c>
      <c r="F16" s="181" t="s">
        <v>364</v>
      </c>
      <c r="G16" s="196" t="s">
        <v>43</v>
      </c>
      <c r="H16" s="197" t="s">
        <v>44</v>
      </c>
      <c r="I16" s="197" t="s">
        <v>45</v>
      </c>
      <c r="J16" s="197" t="s">
        <v>46</v>
      </c>
      <c r="K16" s="198" t="s">
        <v>47</v>
      </c>
      <c r="L16" s="199" t="s">
        <v>207</v>
      </c>
      <c r="M16" s="196" t="s">
        <v>48</v>
      </c>
      <c r="N16" s="197" t="s">
        <v>49</v>
      </c>
      <c r="O16" s="197" t="s">
        <v>50</v>
      </c>
      <c r="P16" s="197" t="s">
        <v>51</v>
      </c>
      <c r="Q16" s="198" t="s">
        <v>52</v>
      </c>
      <c r="R16" s="199" t="s">
        <v>347</v>
      </c>
      <c r="S16" s="199" t="s">
        <v>348</v>
      </c>
      <c r="T16" s="199" t="s">
        <v>349</v>
      </c>
      <c r="U16" s="199" t="s">
        <v>350</v>
      </c>
      <c r="V16" s="199" t="s">
        <v>212</v>
      </c>
      <c r="W16" s="46" t="s">
        <v>57</v>
      </c>
    </row>
    <row r="17" spans="1:23" ht="58" x14ac:dyDescent="0.3">
      <c r="A17" s="274"/>
      <c r="B17" s="306" t="s">
        <v>58</v>
      </c>
      <c r="C17" s="209" t="s">
        <v>59</v>
      </c>
      <c r="D17" s="307" t="s">
        <v>307</v>
      </c>
      <c r="E17" s="216" t="s">
        <v>60</v>
      </c>
      <c r="F17" s="364">
        <v>22.61</v>
      </c>
      <c r="G17" s="365">
        <v>22.76</v>
      </c>
      <c r="H17" s="366">
        <v>22.91</v>
      </c>
      <c r="I17" s="366">
        <v>23.06</v>
      </c>
      <c r="J17" s="366">
        <v>23.22</v>
      </c>
      <c r="K17" s="366">
        <v>23.37</v>
      </c>
      <c r="L17" s="367">
        <f>SUM(G17:K17)</f>
        <v>115.32000000000001</v>
      </c>
      <c r="M17" s="366">
        <v>23.53</v>
      </c>
      <c r="N17" s="366">
        <v>23.69</v>
      </c>
      <c r="O17" s="366">
        <v>23.85</v>
      </c>
      <c r="P17" s="366">
        <v>24.01</v>
      </c>
      <c r="Q17" s="366">
        <v>24.17</v>
      </c>
      <c r="R17" s="367">
        <f>SUM(M17:Q17)</f>
        <v>119.25</v>
      </c>
      <c r="S17" s="366">
        <v>24.99</v>
      </c>
      <c r="T17" s="366">
        <v>25.83</v>
      </c>
      <c r="U17" s="366">
        <v>26.71</v>
      </c>
      <c r="V17" s="368">
        <f>L17+R17+S17+T17+U17</f>
        <v>312.09999999999997</v>
      </c>
      <c r="W17" s="369" t="s">
        <v>310</v>
      </c>
    </row>
    <row r="18" spans="1:23" ht="87" x14ac:dyDescent="0.3">
      <c r="A18" s="274"/>
      <c r="B18" s="105" t="s">
        <v>61</v>
      </c>
      <c r="C18" s="29" t="s">
        <v>62</v>
      </c>
      <c r="D18" s="208" t="s">
        <v>308</v>
      </c>
      <c r="E18" s="33" t="s">
        <v>60</v>
      </c>
      <c r="F18" s="370">
        <v>22.61</v>
      </c>
      <c r="G18" s="371">
        <v>22.61</v>
      </c>
      <c r="H18" s="372">
        <v>22.61</v>
      </c>
      <c r="I18" s="372">
        <v>22.61</v>
      </c>
      <c r="J18" s="372">
        <v>22.61</v>
      </c>
      <c r="K18" s="372">
        <v>22.61</v>
      </c>
      <c r="L18" s="373">
        <f>SUM(G18:K18)</f>
        <v>113.05</v>
      </c>
      <c r="M18" s="372">
        <v>18.03</v>
      </c>
      <c r="N18" s="372">
        <v>18.03</v>
      </c>
      <c r="O18" s="372">
        <v>18.03</v>
      </c>
      <c r="P18" s="372">
        <v>18.03</v>
      </c>
      <c r="Q18" s="372">
        <v>18.03</v>
      </c>
      <c r="R18" s="373">
        <f>SUM(M18:Q18)</f>
        <v>90.15</v>
      </c>
      <c r="S18" s="372">
        <v>13.45</v>
      </c>
      <c r="T18" s="372">
        <v>8.8699999999999992</v>
      </c>
      <c r="U18" s="372">
        <v>4.29</v>
      </c>
      <c r="V18" s="374">
        <f>L18+R18+S18+T18+U18</f>
        <v>229.80999999999997</v>
      </c>
      <c r="W18" s="324" t="s">
        <v>311</v>
      </c>
    </row>
    <row r="19" spans="1:23" ht="87" x14ac:dyDescent="0.3">
      <c r="A19" s="274"/>
      <c r="B19" s="105" t="s">
        <v>63</v>
      </c>
      <c r="C19" s="29" t="s">
        <v>64</v>
      </c>
      <c r="D19" s="208" t="s">
        <v>309</v>
      </c>
      <c r="E19" s="33" t="s">
        <v>60</v>
      </c>
      <c r="F19" s="370">
        <v>22.61</v>
      </c>
      <c r="G19" s="371">
        <v>21.69</v>
      </c>
      <c r="H19" s="372">
        <v>20.78</v>
      </c>
      <c r="I19" s="372">
        <v>19.86</v>
      </c>
      <c r="J19" s="372">
        <v>18.940000000000001</v>
      </c>
      <c r="K19" s="372">
        <v>18.03</v>
      </c>
      <c r="L19" s="373">
        <f t="shared" ref="L19:L22" si="0">SUM(G19:K19)</f>
        <v>99.3</v>
      </c>
      <c r="M19" s="372">
        <v>17.11</v>
      </c>
      <c r="N19" s="372">
        <v>16.2</v>
      </c>
      <c r="O19" s="372">
        <v>15.28</v>
      </c>
      <c r="P19" s="372">
        <v>14.37</v>
      </c>
      <c r="Q19" s="372">
        <v>13.45</v>
      </c>
      <c r="R19" s="373">
        <f t="shared" ref="R19:R22" si="1">SUM(M19:Q19)</f>
        <v>76.41</v>
      </c>
      <c r="S19" s="372">
        <v>8.8699999999999992</v>
      </c>
      <c r="T19" s="372">
        <v>4.29</v>
      </c>
      <c r="U19" s="372">
        <v>0</v>
      </c>
      <c r="V19" s="374">
        <f t="shared" ref="V19:V22" si="2">L19+R19+S19+T19+U19</f>
        <v>188.86999999999998</v>
      </c>
      <c r="W19" s="324" t="s">
        <v>312</v>
      </c>
    </row>
    <row r="20" spans="1:23" ht="14.5" x14ac:dyDescent="0.3">
      <c r="A20" s="274"/>
      <c r="B20" s="105" t="s">
        <v>65</v>
      </c>
      <c r="C20" s="29" t="s">
        <v>66</v>
      </c>
      <c r="D20" s="208" t="s">
        <v>67</v>
      </c>
      <c r="E20" s="33" t="s">
        <v>68</v>
      </c>
      <c r="F20" s="370">
        <v>1.78</v>
      </c>
      <c r="G20" s="371">
        <v>7.61</v>
      </c>
      <c r="H20" s="372">
        <v>7.61</v>
      </c>
      <c r="I20" s="372">
        <v>7.61</v>
      </c>
      <c r="J20" s="372">
        <v>7.61</v>
      </c>
      <c r="K20" s="372">
        <v>7.61</v>
      </c>
      <c r="L20" s="373">
        <f t="shared" si="0"/>
        <v>38.050000000000004</v>
      </c>
      <c r="M20" s="372">
        <v>8.3699999999999992</v>
      </c>
      <c r="N20" s="372">
        <v>8.3699999999999992</v>
      </c>
      <c r="O20" s="372">
        <v>8.3699999999999992</v>
      </c>
      <c r="P20" s="372">
        <v>8.3699999999999992</v>
      </c>
      <c r="Q20" s="372">
        <v>8.3699999999999992</v>
      </c>
      <c r="R20" s="373">
        <f t="shared" si="1"/>
        <v>41.849999999999994</v>
      </c>
      <c r="S20" s="372">
        <v>45.64</v>
      </c>
      <c r="T20" s="372">
        <v>53.25</v>
      </c>
      <c r="U20" s="372">
        <v>68.459999999999994</v>
      </c>
      <c r="V20" s="374">
        <f t="shared" si="2"/>
        <v>247.25</v>
      </c>
      <c r="W20" s="324" t="s">
        <v>69</v>
      </c>
    </row>
    <row r="21" spans="1:23" ht="14.5" x14ac:dyDescent="0.3">
      <c r="A21" s="274"/>
      <c r="B21" s="105" t="s">
        <v>70</v>
      </c>
      <c r="C21" s="29" t="s">
        <v>66</v>
      </c>
      <c r="D21" s="208" t="s">
        <v>71</v>
      </c>
      <c r="E21" s="33" t="s">
        <v>68</v>
      </c>
      <c r="F21" s="370">
        <v>1.3</v>
      </c>
      <c r="G21" s="371">
        <v>2.72</v>
      </c>
      <c r="H21" s="372">
        <v>2.72</v>
      </c>
      <c r="I21" s="372">
        <v>2.72</v>
      </c>
      <c r="J21" s="372">
        <v>2.72</v>
      </c>
      <c r="K21" s="372">
        <v>2.72</v>
      </c>
      <c r="L21" s="373">
        <f t="shared" si="0"/>
        <v>13.600000000000001</v>
      </c>
      <c r="M21" s="372">
        <v>2.99</v>
      </c>
      <c r="N21" s="372">
        <v>2.99</v>
      </c>
      <c r="O21" s="372">
        <v>2.99</v>
      </c>
      <c r="P21" s="372">
        <v>2.99</v>
      </c>
      <c r="Q21" s="372">
        <v>2.99</v>
      </c>
      <c r="R21" s="373">
        <f t="shared" si="1"/>
        <v>14.950000000000001</v>
      </c>
      <c r="S21" s="372">
        <v>16.3</v>
      </c>
      <c r="T21" s="372">
        <v>19.02</v>
      </c>
      <c r="U21" s="372">
        <v>24.45</v>
      </c>
      <c r="V21" s="374">
        <f t="shared" si="2"/>
        <v>88.320000000000007</v>
      </c>
      <c r="W21" s="324" t="s">
        <v>72</v>
      </c>
    </row>
    <row r="22" spans="1:23" ht="14.5" x14ac:dyDescent="0.3">
      <c r="A22" s="274"/>
      <c r="B22" s="105" t="s">
        <v>73</v>
      </c>
      <c r="C22" s="29" t="s">
        <v>66</v>
      </c>
      <c r="D22" s="208" t="s">
        <v>74</v>
      </c>
      <c r="E22" s="33" t="s">
        <v>68</v>
      </c>
      <c r="F22" s="375">
        <f>F20+F21</f>
        <v>3.08</v>
      </c>
      <c r="G22" s="376">
        <f>G20+G21</f>
        <v>10.33</v>
      </c>
      <c r="H22" s="376">
        <f>H20+H21</f>
        <v>10.33</v>
      </c>
      <c r="I22" s="376">
        <f t="shared" ref="I22:U22" si="3">I20+I21</f>
        <v>10.33</v>
      </c>
      <c r="J22" s="376">
        <f t="shared" si="3"/>
        <v>10.33</v>
      </c>
      <c r="K22" s="376">
        <f t="shared" si="3"/>
        <v>10.33</v>
      </c>
      <c r="L22" s="373">
        <f t="shared" si="0"/>
        <v>51.65</v>
      </c>
      <c r="M22" s="376">
        <f t="shared" si="3"/>
        <v>11.36</v>
      </c>
      <c r="N22" s="376">
        <f t="shared" si="3"/>
        <v>11.36</v>
      </c>
      <c r="O22" s="376">
        <f t="shared" si="3"/>
        <v>11.36</v>
      </c>
      <c r="P22" s="376">
        <f t="shared" si="3"/>
        <v>11.36</v>
      </c>
      <c r="Q22" s="376">
        <f t="shared" si="3"/>
        <v>11.36</v>
      </c>
      <c r="R22" s="373">
        <f t="shared" si="1"/>
        <v>56.8</v>
      </c>
      <c r="S22" s="376">
        <f t="shared" si="3"/>
        <v>61.94</v>
      </c>
      <c r="T22" s="376">
        <f t="shared" si="3"/>
        <v>72.27</v>
      </c>
      <c r="U22" s="376">
        <f t="shared" si="3"/>
        <v>92.91</v>
      </c>
      <c r="V22" s="374">
        <f t="shared" si="2"/>
        <v>335.56999999999994</v>
      </c>
      <c r="W22" s="324" t="s">
        <v>75</v>
      </c>
    </row>
    <row r="23" spans="1:23" ht="43.5" x14ac:dyDescent="0.3">
      <c r="A23" s="274"/>
      <c r="B23" s="105" t="s">
        <v>76</v>
      </c>
      <c r="C23" s="30" t="s">
        <v>292</v>
      </c>
      <c r="D23" s="213" t="s">
        <v>293</v>
      </c>
      <c r="E23" s="61" t="s">
        <v>77</v>
      </c>
      <c r="F23" s="436">
        <v>0.99250000000000005</v>
      </c>
      <c r="G23" s="437">
        <v>0.78890000000000005</v>
      </c>
      <c r="H23" s="438">
        <v>0.76380000000000003</v>
      </c>
      <c r="I23" s="438">
        <v>0.75880000000000003</v>
      </c>
      <c r="J23" s="438">
        <v>0.75880000000000003</v>
      </c>
      <c r="K23" s="438">
        <v>0.75629999999999997</v>
      </c>
      <c r="L23" s="445">
        <v>0.75629999999999997</v>
      </c>
      <c r="M23" s="438">
        <v>0.72609999999999997</v>
      </c>
      <c r="N23" s="438">
        <v>0.72360000000000002</v>
      </c>
      <c r="O23" s="438">
        <v>0.71860000000000002</v>
      </c>
      <c r="P23" s="438">
        <v>0.71609999999999996</v>
      </c>
      <c r="Q23" s="438">
        <v>0.71609999999999996</v>
      </c>
      <c r="R23" s="445">
        <v>0.71609999999999996</v>
      </c>
      <c r="S23" s="438">
        <v>0.63570000000000004</v>
      </c>
      <c r="T23" s="438">
        <v>0.61560000000000004</v>
      </c>
      <c r="U23" s="438">
        <v>0.59550000000000003</v>
      </c>
      <c r="V23" s="446">
        <v>0.59550000000000003</v>
      </c>
      <c r="W23" s="324" t="s">
        <v>404</v>
      </c>
    </row>
    <row r="24" spans="1:23" ht="72.5" x14ac:dyDescent="0.3">
      <c r="A24" s="274"/>
      <c r="B24" s="105" t="s">
        <v>78</v>
      </c>
      <c r="C24" s="30" t="s">
        <v>294</v>
      </c>
      <c r="D24" s="213" t="s">
        <v>295</v>
      </c>
      <c r="E24" s="61" t="s">
        <v>77</v>
      </c>
      <c r="F24" s="436">
        <v>0.99250000000000005</v>
      </c>
      <c r="G24" s="437">
        <v>0.9899</v>
      </c>
      <c r="H24" s="438">
        <v>0.96479999999999999</v>
      </c>
      <c r="I24" s="438">
        <v>0.94720000000000004</v>
      </c>
      <c r="J24" s="438">
        <v>0.94720000000000004</v>
      </c>
      <c r="K24" s="438">
        <v>0.94469999999999998</v>
      </c>
      <c r="L24" s="445">
        <v>0.94469999999999998</v>
      </c>
      <c r="M24" s="438">
        <v>0.81410000000000005</v>
      </c>
      <c r="N24" s="438">
        <v>0.81159999999999999</v>
      </c>
      <c r="O24" s="438">
        <v>0.80649999999999999</v>
      </c>
      <c r="P24" s="438">
        <v>0.80400000000000005</v>
      </c>
      <c r="Q24" s="438">
        <v>0.80400000000000005</v>
      </c>
      <c r="R24" s="445">
        <v>0.80400000000000005</v>
      </c>
      <c r="S24" s="438">
        <v>0.66080000000000005</v>
      </c>
      <c r="T24" s="438">
        <v>0.63819999999999999</v>
      </c>
      <c r="U24" s="438">
        <v>0.61560000000000004</v>
      </c>
      <c r="V24" s="446">
        <v>0.61560000000000004</v>
      </c>
      <c r="W24" s="324" t="s">
        <v>408</v>
      </c>
    </row>
    <row r="25" spans="1:23" ht="72.5" x14ac:dyDescent="0.3">
      <c r="A25" s="274"/>
      <c r="B25" s="105" t="s">
        <v>79</v>
      </c>
      <c r="C25" s="30" t="s">
        <v>296</v>
      </c>
      <c r="D25" s="59" t="s">
        <v>297</v>
      </c>
      <c r="E25" s="61" t="s">
        <v>77</v>
      </c>
      <c r="F25" s="436">
        <v>0.99250000000000005</v>
      </c>
      <c r="G25" s="437">
        <v>0.9899</v>
      </c>
      <c r="H25" s="438">
        <v>0.9899</v>
      </c>
      <c r="I25" s="438">
        <v>0.99250000000000005</v>
      </c>
      <c r="J25" s="438">
        <v>0.99250000000000005</v>
      </c>
      <c r="K25" s="438">
        <v>0.99250000000000005</v>
      </c>
      <c r="L25" s="445">
        <v>0.99250000000000005</v>
      </c>
      <c r="M25" s="438">
        <v>0.99250000000000005</v>
      </c>
      <c r="N25" s="438">
        <v>0.99250000000000005</v>
      </c>
      <c r="O25" s="438">
        <v>0.99250000000000005</v>
      </c>
      <c r="P25" s="438">
        <v>0.995</v>
      </c>
      <c r="Q25" s="438">
        <v>0.995</v>
      </c>
      <c r="R25" s="445">
        <v>0.995</v>
      </c>
      <c r="S25" s="438">
        <v>0.995</v>
      </c>
      <c r="T25" s="438">
        <v>0.995</v>
      </c>
      <c r="U25" s="438">
        <v>0.99750000000000005</v>
      </c>
      <c r="V25" s="446">
        <v>0.99750000000000005</v>
      </c>
      <c r="W25" s="324" t="s">
        <v>407</v>
      </c>
    </row>
    <row r="26" spans="1:23" ht="14.5" x14ac:dyDescent="0.3">
      <c r="A26" s="274"/>
      <c r="B26" s="105" t="s">
        <v>80</v>
      </c>
      <c r="C26" s="30" t="s">
        <v>298</v>
      </c>
      <c r="D26" s="59" t="s">
        <v>67</v>
      </c>
      <c r="E26" s="34" t="s">
        <v>68</v>
      </c>
      <c r="F26" s="370">
        <v>192.32</v>
      </c>
      <c r="G26" s="371">
        <v>108.14</v>
      </c>
      <c r="H26" s="372">
        <v>248.01</v>
      </c>
      <c r="I26" s="372">
        <v>432.6</v>
      </c>
      <c r="J26" s="372">
        <v>426.61</v>
      </c>
      <c r="K26" s="372">
        <v>169.35</v>
      </c>
      <c r="L26" s="373">
        <f>SUM(G26:K26)</f>
        <v>1384.71</v>
      </c>
      <c r="M26" s="372">
        <v>96.88</v>
      </c>
      <c r="N26" s="372">
        <v>150.29</v>
      </c>
      <c r="O26" s="372">
        <v>155.35</v>
      </c>
      <c r="P26" s="372">
        <v>105.84</v>
      </c>
      <c r="Q26" s="372">
        <v>76.36</v>
      </c>
      <c r="R26" s="373">
        <f>SUM(M26:Q26)</f>
        <v>584.72</v>
      </c>
      <c r="S26" s="372">
        <v>199.43</v>
      </c>
      <c r="T26" s="372">
        <v>179.98</v>
      </c>
      <c r="U26" s="372">
        <v>244.16</v>
      </c>
      <c r="V26" s="374">
        <f>L26+R26+S26+T26+U26</f>
        <v>2593</v>
      </c>
      <c r="W26" s="324" t="s">
        <v>299</v>
      </c>
    </row>
    <row r="27" spans="1:23" ht="14.5" x14ac:dyDescent="0.3">
      <c r="A27" s="274"/>
      <c r="B27" s="105" t="s">
        <v>81</v>
      </c>
      <c r="C27" s="30" t="s">
        <v>298</v>
      </c>
      <c r="D27" s="59" t="s">
        <v>71</v>
      </c>
      <c r="E27" s="34" t="s">
        <v>68</v>
      </c>
      <c r="F27" s="370">
        <v>6.18</v>
      </c>
      <c r="G27" s="371">
        <v>0</v>
      </c>
      <c r="H27" s="372">
        <v>0.34</v>
      </c>
      <c r="I27" s="372">
        <v>3.17</v>
      </c>
      <c r="J27" s="372">
        <v>12.35</v>
      </c>
      <c r="K27" s="372">
        <v>26.81</v>
      </c>
      <c r="L27" s="373">
        <f>SUM(G27:K27)</f>
        <v>42.67</v>
      </c>
      <c r="M27" s="372">
        <v>36.31</v>
      </c>
      <c r="N27" s="372">
        <v>36.31</v>
      </c>
      <c r="O27" s="372">
        <v>37.19</v>
      </c>
      <c r="P27" s="372">
        <v>40.74</v>
      </c>
      <c r="Q27" s="372">
        <v>44.74</v>
      </c>
      <c r="R27" s="373">
        <f>SUM(M27:Q27)</f>
        <v>195.29000000000002</v>
      </c>
      <c r="S27" s="372">
        <v>256.74</v>
      </c>
      <c r="T27" s="372">
        <v>273.43</v>
      </c>
      <c r="U27" s="372">
        <v>295.29000000000002</v>
      </c>
      <c r="V27" s="374">
        <f t="shared" ref="V27:V28" si="4">L27+R27+S27+T27+U27</f>
        <v>1063.42</v>
      </c>
      <c r="W27" s="324" t="s">
        <v>300</v>
      </c>
    </row>
    <row r="28" spans="1:23" ht="14.5" x14ac:dyDescent="0.3">
      <c r="A28" s="274"/>
      <c r="B28" s="105" t="s">
        <v>82</v>
      </c>
      <c r="C28" s="30" t="s">
        <v>298</v>
      </c>
      <c r="D28" s="59" t="s">
        <v>74</v>
      </c>
      <c r="E28" s="34" t="s">
        <v>68</v>
      </c>
      <c r="F28" s="375">
        <f>F26+F27</f>
        <v>198.5</v>
      </c>
      <c r="G28" s="376">
        <f t="shared" ref="G28:K28" si="5">G26+G27</f>
        <v>108.14</v>
      </c>
      <c r="H28" s="376">
        <f t="shared" si="5"/>
        <v>248.35</v>
      </c>
      <c r="I28" s="376">
        <f t="shared" si="5"/>
        <v>435.77000000000004</v>
      </c>
      <c r="J28" s="376">
        <f t="shared" si="5"/>
        <v>438.96000000000004</v>
      </c>
      <c r="K28" s="376">
        <f t="shared" si="5"/>
        <v>196.16</v>
      </c>
      <c r="L28" s="373">
        <f t="shared" ref="L28" si="6">SUM(G28:K28)</f>
        <v>1427.38</v>
      </c>
      <c r="M28" s="376">
        <v>133.18629797711162</v>
      </c>
      <c r="N28" s="376">
        <v>186.60037737331052</v>
      </c>
      <c r="O28" s="376">
        <v>192.54060358462883</v>
      </c>
      <c r="P28" s="376">
        <v>146.57363902334924</v>
      </c>
      <c r="Q28" s="376">
        <v>121.09800841434571</v>
      </c>
      <c r="R28" s="373">
        <f t="shared" ref="R28" si="7">SUM(M28:Q28)</f>
        <v>779.99892637274593</v>
      </c>
      <c r="S28" s="376">
        <v>456.16690275811652</v>
      </c>
      <c r="T28" s="376">
        <v>453.41003600147258</v>
      </c>
      <c r="U28" s="376">
        <v>539.44968048066096</v>
      </c>
      <c r="V28" s="374">
        <f t="shared" si="4"/>
        <v>3656.4055456129959</v>
      </c>
      <c r="W28" s="324" t="s">
        <v>301</v>
      </c>
    </row>
    <row r="29" spans="1:23" ht="43.5" x14ac:dyDescent="0.3">
      <c r="A29" s="274"/>
      <c r="B29" s="105" t="s">
        <v>83</v>
      </c>
      <c r="C29" s="29" t="s">
        <v>84</v>
      </c>
      <c r="D29" s="208" t="s">
        <v>85</v>
      </c>
      <c r="E29" s="33" t="s">
        <v>77</v>
      </c>
      <c r="F29" s="436">
        <v>7.9799999999999996E-2</v>
      </c>
      <c r="G29" s="437">
        <v>7.9799999999999996E-2</v>
      </c>
      <c r="H29" s="438">
        <v>7.9799999999999996E-2</v>
      </c>
      <c r="I29" s="438">
        <v>7.9799999999999996E-2</v>
      </c>
      <c r="J29" s="438">
        <v>7.9799999999999996E-2</v>
      </c>
      <c r="K29" s="438">
        <v>7.9799999999999996E-2</v>
      </c>
      <c r="L29" s="445">
        <v>7.9799999999999996E-2</v>
      </c>
      <c r="M29" s="438">
        <v>7.9799999999999996E-2</v>
      </c>
      <c r="N29" s="438">
        <v>7.9799999999999996E-2</v>
      </c>
      <c r="O29" s="438">
        <v>7.9799999999999996E-2</v>
      </c>
      <c r="P29" s="438">
        <v>7.9799999999999996E-2</v>
      </c>
      <c r="Q29" s="438">
        <v>7.9799999999999996E-2</v>
      </c>
      <c r="R29" s="445">
        <v>7.9799999999999996E-2</v>
      </c>
      <c r="S29" s="438">
        <v>0.09</v>
      </c>
      <c r="T29" s="438">
        <v>0.1</v>
      </c>
      <c r="U29" s="438">
        <v>0.11210000000000001</v>
      </c>
      <c r="V29" s="446">
        <v>0.11210000000000001</v>
      </c>
      <c r="W29" s="324" t="s">
        <v>381</v>
      </c>
    </row>
    <row r="30" spans="1:23" ht="72.5" x14ac:dyDescent="0.3">
      <c r="A30" s="274"/>
      <c r="B30" s="105" t="s">
        <v>86</v>
      </c>
      <c r="C30" s="29" t="s">
        <v>87</v>
      </c>
      <c r="D30" s="208" t="s">
        <v>88</v>
      </c>
      <c r="E30" s="33" t="s">
        <v>77</v>
      </c>
      <c r="F30" s="436">
        <v>7.9799999999999996E-2</v>
      </c>
      <c r="G30" s="437">
        <v>7.9799999999999996E-2</v>
      </c>
      <c r="H30" s="438">
        <v>7.9799999999999996E-2</v>
      </c>
      <c r="I30" s="438">
        <v>7.9799999999999996E-2</v>
      </c>
      <c r="J30" s="438">
        <v>7.9799999999999996E-2</v>
      </c>
      <c r="K30" s="438">
        <v>7.9799999999999996E-2</v>
      </c>
      <c r="L30" s="445">
        <v>7.9799999999999996E-2</v>
      </c>
      <c r="M30" s="438">
        <v>7.9799999999999996E-2</v>
      </c>
      <c r="N30" s="438">
        <v>7.9799999999999996E-2</v>
      </c>
      <c r="O30" s="438">
        <v>7.9799999999999996E-2</v>
      </c>
      <c r="P30" s="438">
        <v>7.9799999999999996E-2</v>
      </c>
      <c r="Q30" s="438">
        <v>7.9799999999999996E-2</v>
      </c>
      <c r="R30" s="445">
        <v>7.9799999999999996E-2</v>
      </c>
      <c r="S30" s="438">
        <v>0.09</v>
      </c>
      <c r="T30" s="438">
        <v>0.1</v>
      </c>
      <c r="U30" s="438">
        <v>0.11210000000000001</v>
      </c>
      <c r="V30" s="446">
        <v>0.11210000000000001</v>
      </c>
      <c r="W30" s="324" t="s">
        <v>382</v>
      </c>
    </row>
    <row r="31" spans="1:23" ht="72.5" x14ac:dyDescent="0.3">
      <c r="A31" s="274"/>
      <c r="B31" s="105" t="s">
        <v>89</v>
      </c>
      <c r="C31" s="29" t="s">
        <v>90</v>
      </c>
      <c r="D31" s="208" t="s">
        <v>91</v>
      </c>
      <c r="E31" s="33" t="s">
        <v>77</v>
      </c>
      <c r="F31" s="436">
        <v>7.9799999999999996E-2</v>
      </c>
      <c r="G31" s="437">
        <v>7.9799999999999996E-2</v>
      </c>
      <c r="H31" s="438">
        <v>7.9799999999999996E-2</v>
      </c>
      <c r="I31" s="438">
        <v>7.9799999999999996E-2</v>
      </c>
      <c r="J31" s="438">
        <v>7.9799999999999996E-2</v>
      </c>
      <c r="K31" s="438">
        <v>7.9799999999999996E-2</v>
      </c>
      <c r="L31" s="445">
        <v>7.9799999999999996E-2</v>
      </c>
      <c r="M31" s="438">
        <v>7.9799999999999996E-2</v>
      </c>
      <c r="N31" s="438">
        <v>7.9799999999999996E-2</v>
      </c>
      <c r="O31" s="438">
        <v>7.9799999999999996E-2</v>
      </c>
      <c r="P31" s="438">
        <v>7.9799999999999996E-2</v>
      </c>
      <c r="Q31" s="438">
        <v>7.98</v>
      </c>
      <c r="R31" s="445">
        <v>7.9799999999999996E-2</v>
      </c>
      <c r="S31" s="438">
        <v>8.9300000000000004E-2</v>
      </c>
      <c r="T31" s="438">
        <v>9.9500000000000005E-2</v>
      </c>
      <c r="U31" s="438">
        <v>0.1114</v>
      </c>
      <c r="V31" s="446">
        <v>0.1114</v>
      </c>
      <c r="W31" s="324" t="s">
        <v>383</v>
      </c>
    </row>
    <row r="32" spans="1:23" ht="29" x14ac:dyDescent="0.3">
      <c r="A32" s="274"/>
      <c r="B32" s="105" t="s">
        <v>92</v>
      </c>
      <c r="C32" s="29" t="s">
        <v>93</v>
      </c>
      <c r="D32" s="208" t="s">
        <v>67</v>
      </c>
      <c r="E32" s="33" t="s">
        <v>68</v>
      </c>
      <c r="F32" s="370">
        <v>3.5</v>
      </c>
      <c r="G32" s="371">
        <v>8.69</v>
      </c>
      <c r="H32" s="372">
        <v>8.69</v>
      </c>
      <c r="I32" s="372">
        <v>8.69</v>
      </c>
      <c r="J32" s="372">
        <v>8.69</v>
      </c>
      <c r="K32" s="372">
        <v>8.69</v>
      </c>
      <c r="L32" s="373">
        <f>SUM(G32:K32)</f>
        <v>43.449999999999996</v>
      </c>
      <c r="M32" s="372">
        <v>8.69</v>
      </c>
      <c r="N32" s="372">
        <v>8.69</v>
      </c>
      <c r="O32" s="372">
        <v>8.69</v>
      </c>
      <c r="P32" s="372">
        <v>8.69</v>
      </c>
      <c r="Q32" s="372">
        <v>8.69</v>
      </c>
      <c r="R32" s="373">
        <f>SUM(M32:Q32)</f>
        <v>43.449999999999996</v>
      </c>
      <c r="S32" s="372">
        <v>43.47</v>
      </c>
      <c r="T32" s="372">
        <v>43.47</v>
      </c>
      <c r="U32" s="372">
        <v>43.47</v>
      </c>
      <c r="V32" s="374">
        <f>L32+R32+S32+T32+U32</f>
        <v>217.31</v>
      </c>
      <c r="W32" s="324" t="s">
        <v>94</v>
      </c>
    </row>
    <row r="33" spans="1:23" ht="29" x14ac:dyDescent="0.3">
      <c r="A33" s="274"/>
      <c r="B33" s="105" t="s">
        <v>95</v>
      </c>
      <c r="C33" s="29" t="s">
        <v>93</v>
      </c>
      <c r="D33" s="208" t="s">
        <v>71</v>
      </c>
      <c r="E33" s="33" t="s">
        <v>68</v>
      </c>
      <c r="F33" s="370">
        <v>0.04</v>
      </c>
      <c r="G33" s="371">
        <v>0.09</v>
      </c>
      <c r="H33" s="372">
        <v>0.09</v>
      </c>
      <c r="I33" s="372">
        <v>0.09</v>
      </c>
      <c r="J33" s="372">
        <v>0.09</v>
      </c>
      <c r="K33" s="372">
        <v>0.09</v>
      </c>
      <c r="L33" s="373">
        <f>SUM(G33:K33)</f>
        <v>0.44999999999999996</v>
      </c>
      <c r="M33" s="372">
        <v>0.09</v>
      </c>
      <c r="N33" s="372">
        <v>0.09</v>
      </c>
      <c r="O33" s="372">
        <v>0.09</v>
      </c>
      <c r="P33" s="372">
        <v>0.09</v>
      </c>
      <c r="Q33" s="372">
        <v>0.09</v>
      </c>
      <c r="R33" s="373">
        <f>SUM(M33:Q33)</f>
        <v>0.44999999999999996</v>
      </c>
      <c r="S33" s="372">
        <v>0.43</v>
      </c>
      <c r="T33" s="372">
        <v>0.43</v>
      </c>
      <c r="U33" s="372">
        <v>0.43</v>
      </c>
      <c r="V33" s="374">
        <f>L33+R33+S33+T33+U33</f>
        <v>2.19</v>
      </c>
      <c r="W33" s="324" t="s">
        <v>96</v>
      </c>
    </row>
    <row r="34" spans="1:23" ht="29" x14ac:dyDescent="0.3">
      <c r="A34" s="274"/>
      <c r="B34" s="105" t="s">
        <v>97</v>
      </c>
      <c r="C34" s="29" t="s">
        <v>93</v>
      </c>
      <c r="D34" s="208" t="s">
        <v>74</v>
      </c>
      <c r="E34" s="33" t="s">
        <v>68</v>
      </c>
      <c r="F34" s="375">
        <f>F32+F33</f>
        <v>3.54</v>
      </c>
      <c r="G34" s="376">
        <f t="shared" ref="G34:U34" si="8">G32+G33</f>
        <v>8.7799999999999994</v>
      </c>
      <c r="H34" s="376">
        <f t="shared" si="8"/>
        <v>8.7799999999999994</v>
      </c>
      <c r="I34" s="376">
        <f t="shared" si="8"/>
        <v>8.7799999999999994</v>
      </c>
      <c r="J34" s="376">
        <f t="shared" si="8"/>
        <v>8.7799999999999994</v>
      </c>
      <c r="K34" s="376">
        <f t="shared" si="8"/>
        <v>8.7799999999999994</v>
      </c>
      <c r="L34" s="373">
        <f>SUM(G34:K34)</f>
        <v>43.9</v>
      </c>
      <c r="M34" s="376">
        <f t="shared" si="8"/>
        <v>8.7799999999999994</v>
      </c>
      <c r="N34" s="376">
        <f t="shared" si="8"/>
        <v>8.7799999999999994</v>
      </c>
      <c r="O34" s="376">
        <f t="shared" si="8"/>
        <v>8.7799999999999994</v>
      </c>
      <c r="P34" s="376">
        <f t="shared" si="8"/>
        <v>8.7799999999999994</v>
      </c>
      <c r="Q34" s="376">
        <f t="shared" si="8"/>
        <v>8.7799999999999994</v>
      </c>
      <c r="R34" s="373">
        <f>SUM(M34:Q34)</f>
        <v>43.9</v>
      </c>
      <c r="S34" s="376">
        <f t="shared" si="8"/>
        <v>43.9</v>
      </c>
      <c r="T34" s="376">
        <f t="shared" si="8"/>
        <v>43.9</v>
      </c>
      <c r="U34" s="376">
        <f t="shared" si="8"/>
        <v>43.9</v>
      </c>
      <c r="V34" s="374">
        <f>L34+R34+S34+T34+U34</f>
        <v>219.5</v>
      </c>
      <c r="W34" s="324" t="s">
        <v>98</v>
      </c>
    </row>
    <row r="35" spans="1:23" ht="43.5" x14ac:dyDescent="0.3">
      <c r="A35" s="274"/>
      <c r="B35" s="105" t="s">
        <v>99</v>
      </c>
      <c r="C35" s="62" t="s">
        <v>100</v>
      </c>
      <c r="D35" s="59" t="s">
        <v>101</v>
      </c>
      <c r="E35" s="34" t="s">
        <v>102</v>
      </c>
      <c r="F35" s="378">
        <v>409</v>
      </c>
      <c r="G35" s="379">
        <v>409</v>
      </c>
      <c r="H35" s="380">
        <v>409</v>
      </c>
      <c r="I35" s="380">
        <v>409</v>
      </c>
      <c r="J35" s="380">
        <v>409</v>
      </c>
      <c r="K35" s="380">
        <v>409</v>
      </c>
      <c r="L35" s="447">
        <v>409</v>
      </c>
      <c r="M35" s="380">
        <v>409</v>
      </c>
      <c r="N35" s="380">
        <v>409</v>
      </c>
      <c r="O35" s="380">
        <v>409</v>
      </c>
      <c r="P35" s="380">
        <v>409</v>
      </c>
      <c r="Q35" s="380">
        <v>409</v>
      </c>
      <c r="R35" s="447">
        <v>409</v>
      </c>
      <c r="S35" s="380">
        <v>409</v>
      </c>
      <c r="T35" s="380">
        <v>409</v>
      </c>
      <c r="U35" s="380">
        <v>409</v>
      </c>
      <c r="V35" s="448">
        <v>409</v>
      </c>
      <c r="W35" s="324" t="s">
        <v>384</v>
      </c>
    </row>
    <row r="36" spans="1:23" ht="72.5" x14ac:dyDescent="0.3">
      <c r="A36" s="274"/>
      <c r="B36" s="105" t="s">
        <v>103</v>
      </c>
      <c r="C36" s="62" t="s">
        <v>104</v>
      </c>
      <c r="D36" s="59" t="s">
        <v>105</v>
      </c>
      <c r="E36" s="34" t="s">
        <v>102</v>
      </c>
      <c r="F36" s="378">
        <v>409</v>
      </c>
      <c r="G36" s="379">
        <v>409</v>
      </c>
      <c r="H36" s="380">
        <v>409</v>
      </c>
      <c r="I36" s="380">
        <v>409</v>
      </c>
      <c r="J36" s="380">
        <v>409</v>
      </c>
      <c r="K36" s="380">
        <v>409</v>
      </c>
      <c r="L36" s="447">
        <v>409</v>
      </c>
      <c r="M36" s="380">
        <v>409</v>
      </c>
      <c r="N36" s="380">
        <v>409</v>
      </c>
      <c r="O36" s="380">
        <v>409</v>
      </c>
      <c r="P36" s="380">
        <v>409</v>
      </c>
      <c r="Q36" s="380">
        <v>409</v>
      </c>
      <c r="R36" s="447">
        <v>409</v>
      </c>
      <c r="S36" s="380">
        <v>409</v>
      </c>
      <c r="T36" s="380">
        <v>409</v>
      </c>
      <c r="U36" s="380">
        <v>409</v>
      </c>
      <c r="V36" s="448">
        <v>409</v>
      </c>
      <c r="W36" s="324" t="s">
        <v>385</v>
      </c>
    </row>
    <row r="37" spans="1:23" ht="72.5" x14ac:dyDescent="0.3">
      <c r="A37" s="274"/>
      <c r="B37" s="204" t="s">
        <v>106</v>
      </c>
      <c r="C37" s="62" t="s">
        <v>107</v>
      </c>
      <c r="D37" s="206" t="s">
        <v>108</v>
      </c>
      <c r="E37" s="63" t="s">
        <v>102</v>
      </c>
      <c r="F37" s="378">
        <v>409</v>
      </c>
      <c r="G37" s="379">
        <v>409</v>
      </c>
      <c r="H37" s="380">
        <v>407</v>
      </c>
      <c r="I37" s="380">
        <v>403</v>
      </c>
      <c r="J37" s="380">
        <v>399</v>
      </c>
      <c r="K37" s="380">
        <v>394</v>
      </c>
      <c r="L37" s="447">
        <v>394</v>
      </c>
      <c r="M37" s="380">
        <v>392</v>
      </c>
      <c r="N37" s="380">
        <v>391</v>
      </c>
      <c r="O37" s="380">
        <v>389</v>
      </c>
      <c r="P37" s="380">
        <v>388</v>
      </c>
      <c r="Q37" s="380">
        <v>386</v>
      </c>
      <c r="R37" s="447">
        <v>386</v>
      </c>
      <c r="S37" s="380">
        <v>281</v>
      </c>
      <c r="T37" s="380">
        <v>139</v>
      </c>
      <c r="U37" s="380">
        <v>0</v>
      </c>
      <c r="V37" s="448">
        <v>0</v>
      </c>
      <c r="W37" s="324" t="s">
        <v>386</v>
      </c>
    </row>
    <row r="38" spans="1:23" ht="29" x14ac:dyDescent="0.3">
      <c r="A38" s="274"/>
      <c r="B38" s="204" t="s">
        <v>109</v>
      </c>
      <c r="C38" s="62" t="s">
        <v>110</v>
      </c>
      <c r="D38" s="206" t="s">
        <v>67</v>
      </c>
      <c r="E38" s="63" t="s">
        <v>68</v>
      </c>
      <c r="F38" s="370">
        <v>0</v>
      </c>
      <c r="G38" s="371">
        <v>7.48</v>
      </c>
      <c r="H38" s="372">
        <v>7.48</v>
      </c>
      <c r="I38" s="372">
        <v>7.48</v>
      </c>
      <c r="J38" s="372">
        <v>7.48</v>
      </c>
      <c r="K38" s="372">
        <v>7.48</v>
      </c>
      <c r="L38" s="373">
        <f>SUM(G38:K38)</f>
        <v>37.400000000000006</v>
      </c>
      <c r="M38" s="372">
        <v>4.57</v>
      </c>
      <c r="N38" s="372">
        <v>4.57</v>
      </c>
      <c r="O38" s="372">
        <v>4.57</v>
      </c>
      <c r="P38" s="372">
        <v>4.57</v>
      </c>
      <c r="Q38" s="372">
        <v>4.57</v>
      </c>
      <c r="R38" s="373">
        <f>SUM(M38:Q38)</f>
        <v>22.85</v>
      </c>
      <c r="S38" s="372">
        <v>328.74</v>
      </c>
      <c r="T38" s="372">
        <v>516.88</v>
      </c>
      <c r="U38" s="372">
        <v>431.46</v>
      </c>
      <c r="V38" s="374">
        <f>L38+R38+S38+T38+U38</f>
        <v>1337.33</v>
      </c>
      <c r="W38" s="324" t="s">
        <v>387</v>
      </c>
    </row>
    <row r="39" spans="1:23" ht="29" x14ac:dyDescent="0.3">
      <c r="A39" s="274"/>
      <c r="B39" s="204" t="s">
        <v>111</v>
      </c>
      <c r="C39" s="62" t="s">
        <v>110</v>
      </c>
      <c r="D39" s="206" t="s">
        <v>71</v>
      </c>
      <c r="E39" s="63" t="s">
        <v>68</v>
      </c>
      <c r="F39" s="370">
        <v>0</v>
      </c>
      <c r="G39" s="371">
        <v>7.0000000000000007E-2</v>
      </c>
      <c r="H39" s="372">
        <v>7.0000000000000007E-2</v>
      </c>
      <c r="I39" s="372">
        <v>7.0000000000000007E-2</v>
      </c>
      <c r="J39" s="372">
        <v>7.0000000000000007E-2</v>
      </c>
      <c r="K39" s="372">
        <v>7.0000000000000007E-2</v>
      </c>
      <c r="L39" s="373">
        <f>SUM(G39:K39)</f>
        <v>0.35000000000000003</v>
      </c>
      <c r="M39" s="372">
        <v>0.05</v>
      </c>
      <c r="N39" s="372">
        <v>0.05</v>
      </c>
      <c r="O39" s="372">
        <v>0.05</v>
      </c>
      <c r="P39" s="372">
        <v>0.05</v>
      </c>
      <c r="Q39" s="372">
        <v>0.05</v>
      </c>
      <c r="R39" s="373">
        <f>SUM(M39:Q39)</f>
        <v>0.25</v>
      </c>
      <c r="S39" s="372">
        <v>3.29</v>
      </c>
      <c r="T39" s="372">
        <v>5.17</v>
      </c>
      <c r="U39" s="372">
        <v>4.3099999999999996</v>
      </c>
      <c r="V39" s="374">
        <f>L39+R39+S39+T39+U39</f>
        <v>13.370000000000001</v>
      </c>
      <c r="W39" s="324" t="s">
        <v>388</v>
      </c>
    </row>
    <row r="40" spans="1:23" ht="29" x14ac:dyDescent="0.3">
      <c r="A40" s="274"/>
      <c r="B40" s="204" t="s">
        <v>112</v>
      </c>
      <c r="C40" s="62" t="s">
        <v>110</v>
      </c>
      <c r="D40" s="206" t="s">
        <v>74</v>
      </c>
      <c r="E40" s="63" t="s">
        <v>68</v>
      </c>
      <c r="F40" s="375">
        <f>F38+F39</f>
        <v>0</v>
      </c>
      <c r="G40" s="376">
        <f t="shared" ref="G40:K40" si="9">G38+G39</f>
        <v>7.5500000000000007</v>
      </c>
      <c r="H40" s="376">
        <f t="shared" si="9"/>
        <v>7.5500000000000007</v>
      </c>
      <c r="I40" s="376">
        <f t="shared" si="9"/>
        <v>7.5500000000000007</v>
      </c>
      <c r="J40" s="376">
        <f t="shared" si="9"/>
        <v>7.5500000000000007</v>
      </c>
      <c r="K40" s="376">
        <f t="shared" si="9"/>
        <v>7.5500000000000007</v>
      </c>
      <c r="L40" s="373">
        <f>SUM(G40:K40)</f>
        <v>37.75</v>
      </c>
      <c r="M40" s="376">
        <v>4.62</v>
      </c>
      <c r="N40" s="376">
        <v>4.62</v>
      </c>
      <c r="O40" s="376">
        <v>4.62</v>
      </c>
      <c r="P40" s="376">
        <v>4.62</v>
      </c>
      <c r="Q40" s="376">
        <v>4.62</v>
      </c>
      <c r="R40" s="373">
        <f>SUM(M40:Q40)</f>
        <v>23.1</v>
      </c>
      <c r="S40" s="376">
        <v>332.03000000000003</v>
      </c>
      <c r="T40" s="376">
        <v>522.04999999999995</v>
      </c>
      <c r="U40" s="376">
        <v>435.77</v>
      </c>
      <c r="V40" s="374">
        <f>L40+R40+S40+T40+U40</f>
        <v>1350.7</v>
      </c>
      <c r="W40" s="324" t="s">
        <v>389</v>
      </c>
    </row>
    <row r="41" spans="1:23" ht="43.5" x14ac:dyDescent="0.3">
      <c r="A41" s="274"/>
      <c r="B41" s="105" t="s">
        <v>113</v>
      </c>
      <c r="C41" s="210" t="s">
        <v>114</v>
      </c>
      <c r="D41" s="207" t="s">
        <v>115</v>
      </c>
      <c r="E41" s="61" t="s">
        <v>102</v>
      </c>
      <c r="F41" s="378">
        <v>257</v>
      </c>
      <c r="G41" s="379">
        <v>257</v>
      </c>
      <c r="H41" s="380">
        <v>257</v>
      </c>
      <c r="I41" s="380">
        <v>257</v>
      </c>
      <c r="J41" s="380">
        <v>257</v>
      </c>
      <c r="K41" s="380">
        <v>257</v>
      </c>
      <c r="L41" s="447">
        <v>257</v>
      </c>
      <c r="M41" s="380">
        <v>257</v>
      </c>
      <c r="N41" s="380">
        <v>257</v>
      </c>
      <c r="O41" s="380">
        <v>257</v>
      </c>
      <c r="P41" s="380">
        <v>257</v>
      </c>
      <c r="Q41" s="380">
        <v>257</v>
      </c>
      <c r="R41" s="447">
        <v>257</v>
      </c>
      <c r="S41" s="380">
        <v>257</v>
      </c>
      <c r="T41" s="380">
        <v>257</v>
      </c>
      <c r="U41" s="380">
        <v>257</v>
      </c>
      <c r="V41" s="448">
        <v>257</v>
      </c>
      <c r="W41" s="324" t="s">
        <v>129</v>
      </c>
    </row>
    <row r="42" spans="1:23" ht="72.5" x14ac:dyDescent="0.3">
      <c r="A42" s="274"/>
      <c r="B42" s="105" t="s">
        <v>116</v>
      </c>
      <c r="C42" s="210" t="s">
        <v>117</v>
      </c>
      <c r="D42" s="207" t="s">
        <v>118</v>
      </c>
      <c r="E42" s="61" t="s">
        <v>102</v>
      </c>
      <c r="F42" s="378">
        <v>257</v>
      </c>
      <c r="G42" s="379">
        <v>257</v>
      </c>
      <c r="H42" s="380">
        <v>257</v>
      </c>
      <c r="I42" s="380">
        <v>257</v>
      </c>
      <c r="J42" s="380">
        <v>257</v>
      </c>
      <c r="K42" s="380">
        <v>257</v>
      </c>
      <c r="L42" s="447">
        <v>257</v>
      </c>
      <c r="M42" s="380">
        <v>257</v>
      </c>
      <c r="N42" s="380">
        <v>257</v>
      </c>
      <c r="O42" s="380">
        <v>257</v>
      </c>
      <c r="P42" s="380">
        <v>257</v>
      </c>
      <c r="Q42" s="380">
        <v>257</v>
      </c>
      <c r="R42" s="447">
        <v>257</v>
      </c>
      <c r="S42" s="380">
        <v>257</v>
      </c>
      <c r="T42" s="380">
        <v>257</v>
      </c>
      <c r="U42" s="380">
        <v>257</v>
      </c>
      <c r="V42" s="448">
        <v>257</v>
      </c>
      <c r="W42" s="324" t="s">
        <v>133</v>
      </c>
    </row>
    <row r="43" spans="1:23" ht="72.5" x14ac:dyDescent="0.3">
      <c r="A43" s="274"/>
      <c r="B43" s="105" t="s">
        <v>119</v>
      </c>
      <c r="C43" s="210" t="s">
        <v>120</v>
      </c>
      <c r="D43" s="207" t="s">
        <v>121</v>
      </c>
      <c r="E43" s="61" t="s">
        <v>102</v>
      </c>
      <c r="F43" s="378">
        <v>257</v>
      </c>
      <c r="G43" s="379">
        <v>257</v>
      </c>
      <c r="H43" s="380">
        <v>242</v>
      </c>
      <c r="I43" s="380">
        <v>217</v>
      </c>
      <c r="J43" s="380">
        <v>187</v>
      </c>
      <c r="K43" s="380">
        <v>157</v>
      </c>
      <c r="L43" s="447">
        <v>157</v>
      </c>
      <c r="M43" s="380">
        <v>131</v>
      </c>
      <c r="N43" s="380">
        <v>106</v>
      </c>
      <c r="O43" s="380">
        <v>80</v>
      </c>
      <c r="P43" s="380">
        <v>55</v>
      </c>
      <c r="Q43" s="380">
        <v>29</v>
      </c>
      <c r="R43" s="447">
        <v>29</v>
      </c>
      <c r="S43" s="380">
        <v>0</v>
      </c>
      <c r="T43" s="380">
        <v>0</v>
      </c>
      <c r="U43" s="380">
        <v>0</v>
      </c>
      <c r="V43" s="448">
        <v>0</v>
      </c>
      <c r="W43" s="324" t="s">
        <v>137</v>
      </c>
    </row>
    <row r="44" spans="1:23" ht="29" x14ac:dyDescent="0.3">
      <c r="A44" s="274"/>
      <c r="B44" s="105" t="s">
        <v>122</v>
      </c>
      <c r="C44" s="210" t="s">
        <v>123</v>
      </c>
      <c r="D44" s="207" t="s">
        <v>67</v>
      </c>
      <c r="E44" s="61" t="s">
        <v>68</v>
      </c>
      <c r="F44" s="370">
        <v>0</v>
      </c>
      <c r="G44" s="371">
        <v>74.19</v>
      </c>
      <c r="H44" s="372">
        <v>71.64</v>
      </c>
      <c r="I44" s="372">
        <v>69.08</v>
      </c>
      <c r="J44" s="372">
        <v>66.52</v>
      </c>
      <c r="K44" s="372">
        <v>63.96</v>
      </c>
      <c r="L44" s="373">
        <f>SUM(G44:K44)</f>
        <v>345.38999999999993</v>
      </c>
      <c r="M44" s="372">
        <v>106.42</v>
      </c>
      <c r="N44" s="372">
        <v>106.42</v>
      </c>
      <c r="O44" s="372">
        <v>106.42</v>
      </c>
      <c r="P44" s="372">
        <v>106.42</v>
      </c>
      <c r="Q44" s="372">
        <v>106.42</v>
      </c>
      <c r="R44" s="373">
        <f>SUM(M44:Q44)</f>
        <v>532.1</v>
      </c>
      <c r="S44" s="372">
        <v>278.62</v>
      </c>
      <c r="T44" s="372">
        <v>0</v>
      </c>
      <c r="U44" s="372">
        <v>0</v>
      </c>
      <c r="V44" s="374">
        <f>L44+R44+S44+T44+U44</f>
        <v>1156.1100000000001</v>
      </c>
      <c r="W44" s="324" t="s">
        <v>390</v>
      </c>
    </row>
    <row r="45" spans="1:23" ht="29" x14ac:dyDescent="0.3">
      <c r="A45" s="274"/>
      <c r="B45" s="105" t="s">
        <v>124</v>
      </c>
      <c r="C45" s="210" t="s">
        <v>123</v>
      </c>
      <c r="D45" s="207" t="s">
        <v>71</v>
      </c>
      <c r="E45" s="61" t="s">
        <v>68</v>
      </c>
      <c r="F45" s="370">
        <v>0</v>
      </c>
      <c r="G45" s="371">
        <v>0.74</v>
      </c>
      <c r="H45" s="372">
        <v>0.72</v>
      </c>
      <c r="I45" s="372">
        <v>0.69</v>
      </c>
      <c r="J45" s="372">
        <v>0.67</v>
      </c>
      <c r="K45" s="372">
        <v>0.64</v>
      </c>
      <c r="L45" s="373">
        <f t="shared" ref="L45:L46" si="10">SUM(G45:K45)</f>
        <v>3.46</v>
      </c>
      <c r="M45" s="372">
        <v>1.06</v>
      </c>
      <c r="N45" s="372">
        <v>1.06</v>
      </c>
      <c r="O45" s="372">
        <v>1.06</v>
      </c>
      <c r="P45" s="372">
        <v>1.06</v>
      </c>
      <c r="Q45" s="372">
        <v>1.06</v>
      </c>
      <c r="R45" s="373">
        <f t="shared" ref="R45:R46" si="11">SUM(M45:Q45)</f>
        <v>5.3000000000000007</v>
      </c>
      <c r="S45" s="372">
        <v>2.79</v>
      </c>
      <c r="T45" s="372">
        <v>0</v>
      </c>
      <c r="U45" s="372">
        <v>0</v>
      </c>
      <c r="V45" s="374">
        <f t="shared" ref="V45:V46" si="12">L45+R45+S45+T45+U45</f>
        <v>11.55</v>
      </c>
      <c r="W45" s="324" t="s">
        <v>391</v>
      </c>
    </row>
    <row r="46" spans="1:23" ht="29" x14ac:dyDescent="0.3">
      <c r="A46" s="274"/>
      <c r="B46" s="105" t="s">
        <v>125</v>
      </c>
      <c r="C46" s="210" t="s">
        <v>123</v>
      </c>
      <c r="D46" s="207" t="s">
        <v>74</v>
      </c>
      <c r="E46" s="61" t="s">
        <v>68</v>
      </c>
      <c r="F46" s="375">
        <f>F44+F45</f>
        <v>0</v>
      </c>
      <c r="G46" s="376">
        <f t="shared" ref="G46:M46" si="13">G44+G45</f>
        <v>74.929999999999993</v>
      </c>
      <c r="H46" s="376">
        <f t="shared" si="13"/>
        <v>72.36</v>
      </c>
      <c r="I46" s="376">
        <f t="shared" si="13"/>
        <v>69.77</v>
      </c>
      <c r="J46" s="376">
        <f t="shared" si="13"/>
        <v>67.19</v>
      </c>
      <c r="K46" s="376">
        <f t="shared" si="13"/>
        <v>64.599999999999994</v>
      </c>
      <c r="L46" s="373">
        <f t="shared" si="10"/>
        <v>348.85</v>
      </c>
      <c r="M46" s="376">
        <f t="shared" si="13"/>
        <v>107.48</v>
      </c>
      <c r="N46" s="376">
        <f t="shared" ref="N46" si="14">N44+N45</f>
        <v>107.48</v>
      </c>
      <c r="O46" s="376">
        <f t="shared" ref="O46" si="15">O44+O45</f>
        <v>107.48</v>
      </c>
      <c r="P46" s="376">
        <f t="shared" ref="P46" si="16">P44+P45</f>
        <v>107.48</v>
      </c>
      <c r="Q46" s="376">
        <f t="shared" ref="Q46" si="17">Q44+Q45</f>
        <v>107.48</v>
      </c>
      <c r="R46" s="373">
        <f t="shared" si="11"/>
        <v>537.4</v>
      </c>
      <c r="S46" s="376">
        <f t="shared" ref="S46:U46" si="18">S44+S45</f>
        <v>281.41000000000003</v>
      </c>
      <c r="T46" s="376">
        <f t="shared" si="18"/>
        <v>0</v>
      </c>
      <c r="U46" s="376">
        <f t="shared" si="18"/>
        <v>0</v>
      </c>
      <c r="V46" s="374">
        <f t="shared" si="12"/>
        <v>1167.6600000000001</v>
      </c>
      <c r="W46" s="324" t="s">
        <v>392</v>
      </c>
    </row>
    <row r="47" spans="1:23" ht="43.5" x14ac:dyDescent="0.3">
      <c r="A47" s="274"/>
      <c r="B47" s="105" t="s">
        <v>126</v>
      </c>
      <c r="C47" s="62" t="s">
        <v>127</v>
      </c>
      <c r="D47" s="206" t="s">
        <v>128</v>
      </c>
      <c r="E47" s="63" t="s">
        <v>102</v>
      </c>
      <c r="F47" s="378">
        <v>257</v>
      </c>
      <c r="G47" s="379">
        <v>257</v>
      </c>
      <c r="H47" s="380">
        <v>257</v>
      </c>
      <c r="I47" s="380">
        <v>257</v>
      </c>
      <c r="J47" s="380">
        <v>257</v>
      </c>
      <c r="K47" s="380">
        <v>257</v>
      </c>
      <c r="L47" s="447">
        <v>257</v>
      </c>
      <c r="M47" s="380">
        <v>257</v>
      </c>
      <c r="N47" s="380">
        <v>257</v>
      </c>
      <c r="O47" s="380">
        <v>257</v>
      </c>
      <c r="P47" s="380">
        <v>257</v>
      </c>
      <c r="Q47" s="380">
        <v>257</v>
      </c>
      <c r="R47" s="447">
        <v>257</v>
      </c>
      <c r="S47" s="380">
        <v>257</v>
      </c>
      <c r="T47" s="380">
        <v>257</v>
      </c>
      <c r="U47" s="380">
        <v>257</v>
      </c>
      <c r="V47" s="448">
        <v>257</v>
      </c>
      <c r="W47" s="324" t="s">
        <v>417</v>
      </c>
    </row>
    <row r="48" spans="1:23" ht="48.65" customHeight="1" x14ac:dyDescent="0.3">
      <c r="A48" s="274"/>
      <c r="B48" s="105" t="s">
        <v>130</v>
      </c>
      <c r="C48" s="62" t="s">
        <v>131</v>
      </c>
      <c r="D48" s="206" t="s">
        <v>132</v>
      </c>
      <c r="E48" s="63" t="s">
        <v>102</v>
      </c>
      <c r="F48" s="378">
        <v>257</v>
      </c>
      <c r="G48" s="379">
        <v>257</v>
      </c>
      <c r="H48" s="380">
        <v>257</v>
      </c>
      <c r="I48" s="380">
        <v>257</v>
      </c>
      <c r="J48" s="380">
        <v>257</v>
      </c>
      <c r="K48" s="380">
        <v>257</v>
      </c>
      <c r="L48" s="447">
        <v>257</v>
      </c>
      <c r="M48" s="380">
        <v>257</v>
      </c>
      <c r="N48" s="380">
        <v>257</v>
      </c>
      <c r="O48" s="380">
        <v>257</v>
      </c>
      <c r="P48" s="380">
        <v>257</v>
      </c>
      <c r="Q48" s="380">
        <v>257</v>
      </c>
      <c r="R48" s="447">
        <v>257</v>
      </c>
      <c r="S48" s="380">
        <v>257</v>
      </c>
      <c r="T48" s="380">
        <v>257</v>
      </c>
      <c r="U48" s="380">
        <v>257</v>
      </c>
      <c r="V48" s="448">
        <v>257</v>
      </c>
      <c r="W48" s="324" t="s">
        <v>416</v>
      </c>
    </row>
    <row r="49" spans="1:23" ht="47.5" customHeight="1" x14ac:dyDescent="0.3">
      <c r="A49" s="274"/>
      <c r="B49" s="204" t="s">
        <v>134</v>
      </c>
      <c r="C49" s="62" t="s">
        <v>135</v>
      </c>
      <c r="D49" s="206" t="s">
        <v>136</v>
      </c>
      <c r="E49" s="63" t="s">
        <v>102</v>
      </c>
      <c r="F49" s="378">
        <v>257</v>
      </c>
      <c r="G49" s="379">
        <v>257</v>
      </c>
      <c r="H49" s="380">
        <v>242</v>
      </c>
      <c r="I49" s="380">
        <v>217</v>
      </c>
      <c r="J49" s="380">
        <v>187</v>
      </c>
      <c r="K49" s="380">
        <v>157</v>
      </c>
      <c r="L49" s="447">
        <v>157</v>
      </c>
      <c r="M49" s="380">
        <v>131</v>
      </c>
      <c r="N49" s="380">
        <v>106</v>
      </c>
      <c r="O49" s="380">
        <v>80</v>
      </c>
      <c r="P49" s="380">
        <v>55</v>
      </c>
      <c r="Q49" s="380">
        <v>29</v>
      </c>
      <c r="R49" s="447">
        <v>29</v>
      </c>
      <c r="S49" s="380">
        <v>0</v>
      </c>
      <c r="T49" s="380">
        <v>0</v>
      </c>
      <c r="U49" s="380">
        <v>0</v>
      </c>
      <c r="V49" s="448">
        <v>0</v>
      </c>
      <c r="W49" s="324" t="s">
        <v>418</v>
      </c>
    </row>
    <row r="50" spans="1:23" ht="29" x14ac:dyDescent="0.3">
      <c r="A50" s="274"/>
      <c r="B50" s="204" t="s">
        <v>138</v>
      </c>
      <c r="C50" s="62" t="s">
        <v>139</v>
      </c>
      <c r="D50" s="206" t="s">
        <v>67</v>
      </c>
      <c r="E50" s="63" t="s">
        <v>68</v>
      </c>
      <c r="F50" s="370">
        <v>0</v>
      </c>
      <c r="G50" s="371">
        <v>74.19</v>
      </c>
      <c r="H50" s="372">
        <v>71.64</v>
      </c>
      <c r="I50" s="372">
        <v>69.08</v>
      </c>
      <c r="J50" s="372">
        <v>66.52</v>
      </c>
      <c r="K50" s="372">
        <v>63.96</v>
      </c>
      <c r="L50" s="373">
        <f>SUM(G50:K50)</f>
        <v>345.38999999999993</v>
      </c>
      <c r="M50" s="372">
        <v>106.42</v>
      </c>
      <c r="N50" s="372">
        <v>106.42</v>
      </c>
      <c r="O50" s="372">
        <v>106.42</v>
      </c>
      <c r="P50" s="372">
        <v>106.42</v>
      </c>
      <c r="Q50" s="372">
        <v>106.42</v>
      </c>
      <c r="R50" s="373">
        <f>SUM(M50:Q50)</f>
        <v>532.1</v>
      </c>
      <c r="S50" s="372">
        <v>278.62</v>
      </c>
      <c r="T50" s="372">
        <v>0</v>
      </c>
      <c r="U50" s="372">
        <v>0</v>
      </c>
      <c r="V50" s="374">
        <f>L50+R50+S50+T50+U50</f>
        <v>1156.1100000000001</v>
      </c>
      <c r="W50" s="324" t="s">
        <v>419</v>
      </c>
    </row>
    <row r="51" spans="1:23" ht="29" x14ac:dyDescent="0.3">
      <c r="A51" s="274"/>
      <c r="B51" s="204" t="s">
        <v>140</v>
      </c>
      <c r="C51" s="62" t="s">
        <v>139</v>
      </c>
      <c r="D51" s="206" t="s">
        <v>71</v>
      </c>
      <c r="E51" s="63" t="s">
        <v>68</v>
      </c>
      <c r="F51" s="370">
        <v>0</v>
      </c>
      <c r="G51" s="371">
        <v>0.74</v>
      </c>
      <c r="H51" s="372">
        <v>0.72</v>
      </c>
      <c r="I51" s="372">
        <v>0.69</v>
      </c>
      <c r="J51" s="372">
        <v>0.67</v>
      </c>
      <c r="K51" s="372">
        <v>0.64</v>
      </c>
      <c r="L51" s="373">
        <f t="shared" ref="L51:L52" si="19">SUM(G51:K51)</f>
        <v>3.46</v>
      </c>
      <c r="M51" s="372">
        <v>1.06</v>
      </c>
      <c r="N51" s="372">
        <v>1.06</v>
      </c>
      <c r="O51" s="372">
        <v>1.06</v>
      </c>
      <c r="P51" s="372">
        <v>1.06</v>
      </c>
      <c r="Q51" s="372">
        <v>1.06</v>
      </c>
      <c r="R51" s="373">
        <f t="shared" ref="R51" si="20">SUM(M51:Q51)</f>
        <v>5.3000000000000007</v>
      </c>
      <c r="S51" s="372">
        <v>2.79</v>
      </c>
      <c r="T51" s="372">
        <v>0</v>
      </c>
      <c r="U51" s="372">
        <v>0</v>
      </c>
      <c r="V51" s="374">
        <f t="shared" ref="V51:V52" si="21">L51+R51+S51+T51+U51</f>
        <v>11.55</v>
      </c>
      <c r="W51" s="324" t="s">
        <v>420</v>
      </c>
    </row>
    <row r="52" spans="1:23" ht="18" customHeight="1" x14ac:dyDescent="0.3">
      <c r="A52" s="274"/>
      <c r="B52" s="204" t="s">
        <v>141</v>
      </c>
      <c r="C52" s="62" t="s">
        <v>139</v>
      </c>
      <c r="D52" s="206" t="s">
        <v>74</v>
      </c>
      <c r="E52" s="63" t="s">
        <v>68</v>
      </c>
      <c r="F52" s="375">
        <f>F50+F51</f>
        <v>0</v>
      </c>
      <c r="G52" s="376">
        <f t="shared" ref="G52:K52" si="22">G50+G51</f>
        <v>74.929999999999993</v>
      </c>
      <c r="H52" s="376">
        <f t="shared" si="22"/>
        <v>72.36</v>
      </c>
      <c r="I52" s="376">
        <f t="shared" si="22"/>
        <v>69.77</v>
      </c>
      <c r="J52" s="376">
        <f t="shared" si="22"/>
        <v>67.19</v>
      </c>
      <c r="K52" s="376">
        <f t="shared" si="22"/>
        <v>64.599999999999994</v>
      </c>
      <c r="L52" s="373">
        <f t="shared" si="19"/>
        <v>348.85</v>
      </c>
      <c r="M52" s="376">
        <f t="shared" ref="M52" si="23">M50+M51</f>
        <v>107.48</v>
      </c>
      <c r="N52" s="376">
        <f t="shared" ref="N52" si="24">N50+N51</f>
        <v>107.48</v>
      </c>
      <c r="O52" s="376">
        <f t="shared" ref="O52" si="25">O50+O51</f>
        <v>107.48</v>
      </c>
      <c r="P52" s="376">
        <f t="shared" ref="P52" si="26">P50+P51</f>
        <v>107.48</v>
      </c>
      <c r="Q52" s="376">
        <f t="shared" ref="Q52" si="27">Q50+Q51</f>
        <v>107.48</v>
      </c>
      <c r="R52" s="373">
        <v>537.4</v>
      </c>
      <c r="S52" s="376">
        <f t="shared" ref="S52:U52" si="28">S50+S51</f>
        <v>281.41000000000003</v>
      </c>
      <c r="T52" s="376">
        <f t="shared" si="28"/>
        <v>0</v>
      </c>
      <c r="U52" s="376">
        <f t="shared" si="28"/>
        <v>0</v>
      </c>
      <c r="V52" s="374">
        <f t="shared" si="21"/>
        <v>1167.6600000000001</v>
      </c>
      <c r="W52" s="324" t="s">
        <v>421</v>
      </c>
    </row>
    <row r="53" spans="1:23" ht="44" customHeight="1" x14ac:dyDescent="0.3">
      <c r="A53" s="274"/>
      <c r="B53" s="105" t="s">
        <v>142</v>
      </c>
      <c r="C53" s="29" t="s">
        <v>284</v>
      </c>
      <c r="D53" s="208" t="s">
        <v>143</v>
      </c>
      <c r="E53" s="61" t="s">
        <v>102</v>
      </c>
      <c r="F53" s="378">
        <v>33</v>
      </c>
      <c r="G53" s="379">
        <v>33</v>
      </c>
      <c r="H53" s="380">
        <v>33</v>
      </c>
      <c r="I53" s="380">
        <v>33</v>
      </c>
      <c r="J53" s="380">
        <v>33</v>
      </c>
      <c r="K53" s="380">
        <v>33</v>
      </c>
      <c r="L53" s="447">
        <v>33</v>
      </c>
      <c r="M53" s="380">
        <v>33</v>
      </c>
      <c r="N53" s="380">
        <v>33</v>
      </c>
      <c r="O53" s="380">
        <v>33</v>
      </c>
      <c r="P53" s="380">
        <v>33</v>
      </c>
      <c r="Q53" s="380">
        <v>33</v>
      </c>
      <c r="R53" s="447">
        <v>33</v>
      </c>
      <c r="S53" s="380">
        <v>33</v>
      </c>
      <c r="T53" s="380">
        <v>33</v>
      </c>
      <c r="U53" s="380">
        <v>33</v>
      </c>
      <c r="V53" s="448">
        <v>33</v>
      </c>
      <c r="W53" s="330" t="s">
        <v>283</v>
      </c>
    </row>
    <row r="54" spans="1:23" ht="58" x14ac:dyDescent="0.3">
      <c r="A54" s="274"/>
      <c r="B54" s="105" t="s">
        <v>144</v>
      </c>
      <c r="C54" s="29" t="s">
        <v>285</v>
      </c>
      <c r="D54" s="208" t="s">
        <v>143</v>
      </c>
      <c r="E54" s="33" t="s">
        <v>102</v>
      </c>
      <c r="F54" s="378">
        <v>33</v>
      </c>
      <c r="G54" s="379">
        <v>33</v>
      </c>
      <c r="H54" s="380">
        <v>33</v>
      </c>
      <c r="I54" s="380">
        <v>33</v>
      </c>
      <c r="J54" s="380">
        <v>33</v>
      </c>
      <c r="K54" s="380">
        <v>33</v>
      </c>
      <c r="L54" s="447">
        <v>33</v>
      </c>
      <c r="M54" s="380">
        <v>33</v>
      </c>
      <c r="N54" s="380">
        <v>33</v>
      </c>
      <c r="O54" s="380">
        <v>33</v>
      </c>
      <c r="P54" s="380">
        <v>33</v>
      </c>
      <c r="Q54" s="380">
        <v>33</v>
      </c>
      <c r="R54" s="447">
        <v>33</v>
      </c>
      <c r="S54" s="380">
        <v>33</v>
      </c>
      <c r="T54" s="380">
        <v>33</v>
      </c>
      <c r="U54" s="380">
        <v>33</v>
      </c>
      <c r="V54" s="448">
        <v>33</v>
      </c>
      <c r="W54" s="330" t="s">
        <v>287</v>
      </c>
    </row>
    <row r="55" spans="1:23" ht="58" x14ac:dyDescent="0.3">
      <c r="A55" s="274"/>
      <c r="B55" s="105" t="s">
        <v>145</v>
      </c>
      <c r="C55" s="29" t="s">
        <v>286</v>
      </c>
      <c r="D55" s="208" t="s">
        <v>143</v>
      </c>
      <c r="E55" s="33" t="s">
        <v>102</v>
      </c>
      <c r="F55" s="378">
        <v>33</v>
      </c>
      <c r="G55" s="379">
        <v>33</v>
      </c>
      <c r="H55" s="380">
        <v>28.05</v>
      </c>
      <c r="I55" s="380">
        <v>19.8</v>
      </c>
      <c r="J55" s="380">
        <v>9.9</v>
      </c>
      <c r="K55" s="380">
        <v>0</v>
      </c>
      <c r="L55" s="447">
        <v>0</v>
      </c>
      <c r="M55" s="380">
        <v>0</v>
      </c>
      <c r="N55" s="380">
        <v>0</v>
      </c>
      <c r="O55" s="380">
        <v>0</v>
      </c>
      <c r="P55" s="380">
        <v>0</v>
      </c>
      <c r="Q55" s="380">
        <v>0</v>
      </c>
      <c r="R55" s="447">
        <v>0</v>
      </c>
      <c r="S55" s="380">
        <v>0</v>
      </c>
      <c r="T55" s="380">
        <v>0</v>
      </c>
      <c r="U55" s="380">
        <v>0</v>
      </c>
      <c r="V55" s="448">
        <v>0</v>
      </c>
      <c r="W55" s="330" t="s">
        <v>288</v>
      </c>
    </row>
    <row r="56" spans="1:23" ht="29" x14ac:dyDescent="0.3">
      <c r="A56" s="274"/>
      <c r="B56" s="105" t="s">
        <v>146</v>
      </c>
      <c r="C56" s="29" t="s">
        <v>147</v>
      </c>
      <c r="D56" s="208" t="s">
        <v>67</v>
      </c>
      <c r="E56" s="33" t="s">
        <v>68</v>
      </c>
      <c r="F56" s="370">
        <v>7.16</v>
      </c>
      <c r="G56" s="371">
        <v>33.130000000000003</v>
      </c>
      <c r="H56" s="372">
        <v>33.130000000000003</v>
      </c>
      <c r="I56" s="372">
        <v>41.41</v>
      </c>
      <c r="J56" s="372">
        <v>33.130000000000003</v>
      </c>
      <c r="K56" s="372">
        <v>33.130000000000003</v>
      </c>
      <c r="L56" s="373">
        <f>SUM(G56:K56)</f>
        <v>173.93</v>
      </c>
      <c r="M56" s="372">
        <v>0</v>
      </c>
      <c r="N56" s="372">
        <v>0</v>
      </c>
      <c r="O56" s="372">
        <v>0</v>
      </c>
      <c r="P56" s="372">
        <v>0</v>
      </c>
      <c r="Q56" s="372">
        <v>0</v>
      </c>
      <c r="R56" s="373">
        <f>SUM(M56:Q56)</f>
        <v>0</v>
      </c>
      <c r="S56" s="372">
        <v>0</v>
      </c>
      <c r="T56" s="372">
        <v>0</v>
      </c>
      <c r="U56" s="372">
        <v>0</v>
      </c>
      <c r="V56" s="374">
        <f>L56+R56+S56+T56+U56</f>
        <v>173.93</v>
      </c>
      <c r="W56" s="330" t="s">
        <v>289</v>
      </c>
    </row>
    <row r="57" spans="1:23" ht="29" x14ac:dyDescent="0.3">
      <c r="A57" s="274"/>
      <c r="B57" s="105" t="s">
        <v>146</v>
      </c>
      <c r="C57" s="29" t="s">
        <v>147</v>
      </c>
      <c r="D57" s="208" t="s">
        <v>71</v>
      </c>
      <c r="E57" s="33" t="s">
        <v>68</v>
      </c>
      <c r="F57" s="370">
        <v>7.0000000000000007E-2</v>
      </c>
      <c r="G57" s="371">
        <v>0.33</v>
      </c>
      <c r="H57" s="372">
        <v>0.33</v>
      </c>
      <c r="I57" s="372">
        <v>0.41</v>
      </c>
      <c r="J57" s="372">
        <v>0.33</v>
      </c>
      <c r="K57" s="372">
        <v>0.33</v>
      </c>
      <c r="L57" s="373">
        <f t="shared" ref="L57:L63" si="29">SUM(G57:K57)</f>
        <v>1.7300000000000002</v>
      </c>
      <c r="M57" s="372">
        <v>0</v>
      </c>
      <c r="N57" s="372">
        <v>0</v>
      </c>
      <c r="O57" s="372">
        <v>0</v>
      </c>
      <c r="P57" s="372">
        <v>0</v>
      </c>
      <c r="Q57" s="372">
        <v>0</v>
      </c>
      <c r="R57" s="373">
        <f t="shared" ref="R57:R63" si="30">SUM(M57:Q57)</f>
        <v>0</v>
      </c>
      <c r="S57" s="372">
        <v>0</v>
      </c>
      <c r="T57" s="372">
        <v>0</v>
      </c>
      <c r="U57" s="372">
        <v>0</v>
      </c>
      <c r="V57" s="374">
        <f t="shared" ref="V57:V69" si="31">L57+R57+S57+T57+U57</f>
        <v>1.7300000000000002</v>
      </c>
      <c r="W57" s="330" t="s">
        <v>290</v>
      </c>
    </row>
    <row r="58" spans="1:23" ht="29" x14ac:dyDescent="0.3">
      <c r="A58" s="274"/>
      <c r="B58" s="105" t="s">
        <v>148</v>
      </c>
      <c r="C58" s="29" t="s">
        <v>147</v>
      </c>
      <c r="D58" s="208" t="s">
        <v>74</v>
      </c>
      <c r="E58" s="33" t="s">
        <v>68</v>
      </c>
      <c r="F58" s="375">
        <f>F56+F57</f>
        <v>7.23</v>
      </c>
      <c r="G58" s="376">
        <f t="shared" ref="G58:K58" si="32">G56+G57</f>
        <v>33.46</v>
      </c>
      <c r="H58" s="376">
        <f t="shared" si="32"/>
        <v>33.46</v>
      </c>
      <c r="I58" s="376">
        <f t="shared" si="32"/>
        <v>41.819999999999993</v>
      </c>
      <c r="J58" s="376">
        <f t="shared" si="32"/>
        <v>33.46</v>
      </c>
      <c r="K58" s="376">
        <f t="shared" si="32"/>
        <v>33.46</v>
      </c>
      <c r="L58" s="373">
        <f t="shared" si="29"/>
        <v>175.66</v>
      </c>
      <c r="M58" s="376">
        <f t="shared" ref="M58" si="33">M56+M57</f>
        <v>0</v>
      </c>
      <c r="N58" s="376">
        <f t="shared" ref="N58" si="34">N56+N57</f>
        <v>0</v>
      </c>
      <c r="O58" s="376">
        <f t="shared" ref="O58" si="35">O56+O57</f>
        <v>0</v>
      </c>
      <c r="P58" s="376">
        <f t="shared" ref="P58" si="36">P56+P57</f>
        <v>0</v>
      </c>
      <c r="Q58" s="376">
        <f t="shared" ref="Q58" si="37">Q56+Q57</f>
        <v>0</v>
      </c>
      <c r="R58" s="373">
        <f t="shared" si="30"/>
        <v>0</v>
      </c>
      <c r="S58" s="376">
        <f t="shared" ref="S58" si="38">S56+S57</f>
        <v>0</v>
      </c>
      <c r="T58" s="376">
        <f t="shared" ref="T58" si="39">T56+T57</f>
        <v>0</v>
      </c>
      <c r="U58" s="376">
        <f t="shared" ref="U58" si="40">U56+U57</f>
        <v>0</v>
      </c>
      <c r="V58" s="374">
        <f t="shared" si="31"/>
        <v>175.66</v>
      </c>
      <c r="W58" s="330" t="s">
        <v>291</v>
      </c>
    </row>
    <row r="59" spans="1:23" ht="29" x14ac:dyDescent="0.3">
      <c r="A59" s="274"/>
      <c r="B59" s="105" t="s">
        <v>149</v>
      </c>
      <c r="C59" s="322" t="s">
        <v>393</v>
      </c>
      <c r="D59" s="59" t="s">
        <v>151</v>
      </c>
      <c r="E59" s="34" t="s">
        <v>152</v>
      </c>
      <c r="F59" s="370">
        <v>5.61</v>
      </c>
      <c r="G59" s="371">
        <v>6.09</v>
      </c>
      <c r="H59" s="372">
        <v>6.56</v>
      </c>
      <c r="I59" s="372">
        <v>7.03</v>
      </c>
      <c r="J59" s="372">
        <v>7.51</v>
      </c>
      <c r="K59" s="372">
        <v>7.98</v>
      </c>
      <c r="L59" s="373">
        <f t="shared" si="29"/>
        <v>35.17</v>
      </c>
      <c r="M59" s="372">
        <v>8.52</v>
      </c>
      <c r="N59" s="372">
        <v>9.0500000000000007</v>
      </c>
      <c r="O59" s="372">
        <v>9.59</v>
      </c>
      <c r="P59" s="372">
        <v>10.119999999999999</v>
      </c>
      <c r="Q59" s="372">
        <v>10.66</v>
      </c>
      <c r="R59" s="373">
        <f t="shared" si="30"/>
        <v>47.94</v>
      </c>
      <c r="S59" s="372">
        <v>13.96</v>
      </c>
      <c r="T59" s="372">
        <v>17.27</v>
      </c>
      <c r="U59" s="372">
        <v>20.89</v>
      </c>
      <c r="V59" s="374">
        <f t="shared" si="31"/>
        <v>135.22999999999999</v>
      </c>
      <c r="W59" s="324" t="s">
        <v>153</v>
      </c>
    </row>
    <row r="60" spans="1:23" ht="29" x14ac:dyDescent="0.3">
      <c r="A60" s="274"/>
      <c r="B60" s="105" t="s">
        <v>397</v>
      </c>
      <c r="C60" s="322" t="s">
        <v>150</v>
      </c>
      <c r="D60" s="325" t="s">
        <v>151</v>
      </c>
      <c r="E60" s="326" t="s">
        <v>152</v>
      </c>
      <c r="F60" s="370">
        <v>5.61</v>
      </c>
      <c r="G60" s="371">
        <v>5.95</v>
      </c>
      <c r="H60" s="372">
        <v>6.29</v>
      </c>
      <c r="I60" s="372">
        <v>6.62</v>
      </c>
      <c r="J60" s="372">
        <v>6.96</v>
      </c>
      <c r="K60" s="372">
        <v>7.3</v>
      </c>
      <c r="L60" s="373">
        <f t="shared" si="29"/>
        <v>33.119999999999997</v>
      </c>
      <c r="M60" s="372">
        <v>7.53</v>
      </c>
      <c r="N60" s="372">
        <v>7.76</v>
      </c>
      <c r="O60" s="372">
        <v>8</v>
      </c>
      <c r="P60" s="372">
        <v>8.23</v>
      </c>
      <c r="Q60" s="372">
        <v>8.4600000000000009</v>
      </c>
      <c r="R60" s="373">
        <f t="shared" si="30"/>
        <v>39.980000000000004</v>
      </c>
      <c r="S60" s="372">
        <v>9.8000000000000007</v>
      </c>
      <c r="T60" s="372">
        <v>10.97</v>
      </c>
      <c r="U60" s="372">
        <v>12.17</v>
      </c>
      <c r="V60" s="374">
        <f t="shared" si="31"/>
        <v>106.03999999999999</v>
      </c>
      <c r="W60" s="324" t="s">
        <v>401</v>
      </c>
    </row>
    <row r="61" spans="1:23" ht="14.5" x14ac:dyDescent="0.3">
      <c r="A61" s="274"/>
      <c r="B61" s="204" t="s">
        <v>398</v>
      </c>
      <c r="C61" s="327" t="s">
        <v>396</v>
      </c>
      <c r="D61" s="328" t="s">
        <v>67</v>
      </c>
      <c r="E61" s="329" t="s">
        <v>68</v>
      </c>
      <c r="F61" s="370">
        <v>7</v>
      </c>
      <c r="G61" s="371">
        <v>14.4</v>
      </c>
      <c r="H61" s="372">
        <v>14.4</v>
      </c>
      <c r="I61" s="372">
        <v>14.4</v>
      </c>
      <c r="J61" s="372">
        <v>14.4</v>
      </c>
      <c r="K61" s="372">
        <v>14.4</v>
      </c>
      <c r="L61" s="373">
        <f t="shared" si="29"/>
        <v>72</v>
      </c>
      <c r="M61" s="372">
        <v>14.4</v>
      </c>
      <c r="N61" s="372">
        <v>14.4</v>
      </c>
      <c r="O61" s="372">
        <v>14.4</v>
      </c>
      <c r="P61" s="372">
        <v>14.4</v>
      </c>
      <c r="Q61" s="372">
        <v>14.4</v>
      </c>
      <c r="R61" s="373">
        <f t="shared" si="30"/>
        <v>72</v>
      </c>
      <c r="S61" s="372">
        <v>71.989999999999995</v>
      </c>
      <c r="T61" s="372">
        <v>71.989999999999995</v>
      </c>
      <c r="U61" s="372">
        <v>71.989999999999995</v>
      </c>
      <c r="V61" s="374">
        <f t="shared" si="31"/>
        <v>359.97</v>
      </c>
      <c r="W61" s="324" t="s">
        <v>409</v>
      </c>
    </row>
    <row r="62" spans="1:23" ht="14.5" x14ac:dyDescent="0.3">
      <c r="A62" s="274"/>
      <c r="B62" s="204" t="s">
        <v>399</v>
      </c>
      <c r="C62" s="327" t="s">
        <v>396</v>
      </c>
      <c r="D62" s="328" t="s">
        <v>71</v>
      </c>
      <c r="E62" s="329" t="s">
        <v>68</v>
      </c>
      <c r="F62" s="370">
        <v>0</v>
      </c>
      <c r="G62" s="371">
        <v>0</v>
      </c>
      <c r="H62" s="372">
        <v>0</v>
      </c>
      <c r="I62" s="372">
        <v>0</v>
      </c>
      <c r="J62" s="372">
        <v>0</v>
      </c>
      <c r="K62" s="372">
        <v>0</v>
      </c>
      <c r="L62" s="373">
        <f t="shared" si="29"/>
        <v>0</v>
      </c>
      <c r="M62" s="372">
        <v>0</v>
      </c>
      <c r="N62" s="372">
        <v>0</v>
      </c>
      <c r="O62" s="372">
        <v>0</v>
      </c>
      <c r="P62" s="372">
        <v>0</v>
      </c>
      <c r="Q62" s="372">
        <v>0</v>
      </c>
      <c r="R62" s="373">
        <f t="shared" si="30"/>
        <v>0</v>
      </c>
      <c r="S62" s="372">
        <v>0</v>
      </c>
      <c r="T62" s="372">
        <v>0</v>
      </c>
      <c r="U62" s="372">
        <v>0</v>
      </c>
      <c r="V62" s="374">
        <f t="shared" si="31"/>
        <v>0</v>
      </c>
      <c r="W62" s="324" t="s">
        <v>410</v>
      </c>
    </row>
    <row r="63" spans="1:23" ht="14.5" x14ac:dyDescent="0.3">
      <c r="A63" s="274"/>
      <c r="B63" s="204" t="s">
        <v>400</v>
      </c>
      <c r="C63" s="327" t="s">
        <v>396</v>
      </c>
      <c r="D63" s="328" t="s">
        <v>74</v>
      </c>
      <c r="E63" s="329" t="s">
        <v>68</v>
      </c>
      <c r="F63" s="375">
        <f>F61+F62</f>
        <v>7</v>
      </c>
      <c r="G63" s="376">
        <f t="shared" ref="G63:K63" si="41">G61+G62</f>
        <v>14.4</v>
      </c>
      <c r="H63" s="376">
        <f t="shared" si="41"/>
        <v>14.4</v>
      </c>
      <c r="I63" s="376">
        <f t="shared" si="41"/>
        <v>14.4</v>
      </c>
      <c r="J63" s="376">
        <f t="shared" si="41"/>
        <v>14.4</v>
      </c>
      <c r="K63" s="376">
        <f t="shared" si="41"/>
        <v>14.4</v>
      </c>
      <c r="L63" s="373">
        <f t="shared" si="29"/>
        <v>72</v>
      </c>
      <c r="M63" s="376">
        <f t="shared" ref="M63" si="42">M61+M62</f>
        <v>14.4</v>
      </c>
      <c r="N63" s="376">
        <f t="shared" ref="N63" si="43">N61+N62</f>
        <v>14.4</v>
      </c>
      <c r="O63" s="376">
        <f t="shared" ref="O63" si="44">O61+O62</f>
        <v>14.4</v>
      </c>
      <c r="P63" s="376">
        <f t="shared" ref="P63" si="45">P61+P62</f>
        <v>14.4</v>
      </c>
      <c r="Q63" s="376">
        <f t="shared" ref="Q63" si="46">Q61+Q62</f>
        <v>14.4</v>
      </c>
      <c r="R63" s="373">
        <f t="shared" si="30"/>
        <v>72</v>
      </c>
      <c r="S63" s="376">
        <f t="shared" ref="S63" si="47">S61+S62</f>
        <v>71.989999999999995</v>
      </c>
      <c r="T63" s="376">
        <f t="shared" ref="T63" si="48">T61+T62</f>
        <v>71.989999999999995</v>
      </c>
      <c r="U63" s="376">
        <f t="shared" ref="U63" si="49">U61+U62</f>
        <v>71.989999999999995</v>
      </c>
      <c r="V63" s="374">
        <f t="shared" si="31"/>
        <v>359.97</v>
      </c>
      <c r="W63" s="324" t="s">
        <v>411</v>
      </c>
    </row>
    <row r="64" spans="1:23" ht="58" x14ac:dyDescent="0.3">
      <c r="A64" s="274"/>
      <c r="B64" s="105" t="s">
        <v>154</v>
      </c>
      <c r="C64" s="29" t="s">
        <v>155</v>
      </c>
      <c r="D64" s="208" t="s">
        <v>302</v>
      </c>
      <c r="E64" s="33" t="s">
        <v>60</v>
      </c>
      <c r="F64" s="370">
        <v>1.33</v>
      </c>
      <c r="G64" s="371">
        <v>1.34</v>
      </c>
      <c r="H64" s="372">
        <v>1.35</v>
      </c>
      <c r="I64" s="372">
        <v>1.36</v>
      </c>
      <c r="J64" s="372">
        <v>1.36</v>
      </c>
      <c r="K64" s="372">
        <v>1.37</v>
      </c>
      <c r="L64" s="373">
        <f>SUM(G64:K64)</f>
        <v>6.7800000000000011</v>
      </c>
      <c r="M64" s="372">
        <v>1.38</v>
      </c>
      <c r="N64" s="372">
        <v>1.39</v>
      </c>
      <c r="O64" s="372">
        <v>1.4</v>
      </c>
      <c r="P64" s="372">
        <v>1.41</v>
      </c>
      <c r="Q64" s="372">
        <v>1.42</v>
      </c>
      <c r="R64" s="373">
        <f>SUM(M64:Q64)</f>
        <v>7</v>
      </c>
      <c r="S64" s="372">
        <v>1.48</v>
      </c>
      <c r="T64" s="372">
        <v>1.53</v>
      </c>
      <c r="U64" s="372">
        <v>1.59</v>
      </c>
      <c r="V64" s="374">
        <f t="shared" si="31"/>
        <v>18.380000000000003</v>
      </c>
      <c r="W64" s="324" t="s">
        <v>306</v>
      </c>
    </row>
    <row r="65" spans="1:23" ht="72.5" x14ac:dyDescent="0.3">
      <c r="A65" s="274"/>
      <c r="B65" s="105" t="s">
        <v>156</v>
      </c>
      <c r="C65" s="29" t="s">
        <v>157</v>
      </c>
      <c r="D65" s="208" t="s">
        <v>303</v>
      </c>
      <c r="E65" s="33" t="s">
        <v>60</v>
      </c>
      <c r="F65" s="370">
        <v>1.33</v>
      </c>
      <c r="G65" s="371">
        <v>1.33</v>
      </c>
      <c r="H65" s="372">
        <v>1.33</v>
      </c>
      <c r="I65" s="372">
        <v>1.33</v>
      </c>
      <c r="J65" s="372">
        <v>1.33</v>
      </c>
      <c r="K65" s="372">
        <v>1.33</v>
      </c>
      <c r="L65" s="373">
        <f t="shared" ref="L65:L69" si="50">SUM(G65:K65)</f>
        <v>6.65</v>
      </c>
      <c r="M65" s="372">
        <v>1.24</v>
      </c>
      <c r="N65" s="372">
        <v>1.24</v>
      </c>
      <c r="O65" s="372">
        <v>1.24</v>
      </c>
      <c r="P65" s="372">
        <v>1.24</v>
      </c>
      <c r="Q65" s="372">
        <v>1.24</v>
      </c>
      <c r="R65" s="373">
        <f t="shared" ref="R65:R69" si="51">SUM(M65:Q65)</f>
        <v>6.2</v>
      </c>
      <c r="S65" s="372">
        <v>1.1399999999999999</v>
      </c>
      <c r="T65" s="372">
        <v>1.05</v>
      </c>
      <c r="U65" s="372">
        <v>0.96</v>
      </c>
      <c r="V65" s="374">
        <f t="shared" si="31"/>
        <v>16.000000000000004</v>
      </c>
      <c r="W65" s="324" t="s">
        <v>304</v>
      </c>
    </row>
    <row r="66" spans="1:23" ht="55.25" customHeight="1" x14ac:dyDescent="0.3">
      <c r="A66" s="274"/>
      <c r="B66" s="205" t="s">
        <v>158</v>
      </c>
      <c r="C66" s="29" t="s">
        <v>159</v>
      </c>
      <c r="D66" s="208" t="s">
        <v>415</v>
      </c>
      <c r="E66" s="33" t="s">
        <v>60</v>
      </c>
      <c r="F66" s="370">
        <v>1.33</v>
      </c>
      <c r="G66" s="371">
        <v>1.31</v>
      </c>
      <c r="H66" s="372">
        <v>1.28</v>
      </c>
      <c r="I66" s="372">
        <v>1.26</v>
      </c>
      <c r="J66" s="372">
        <v>1.23</v>
      </c>
      <c r="K66" s="372">
        <v>1.21</v>
      </c>
      <c r="L66" s="373">
        <f t="shared" si="50"/>
        <v>6.29</v>
      </c>
      <c r="M66" s="372">
        <v>1.18</v>
      </c>
      <c r="N66" s="372">
        <v>1.1599999999999999</v>
      </c>
      <c r="O66" s="372">
        <v>1.1299999999999999</v>
      </c>
      <c r="P66" s="372">
        <v>1.1100000000000001</v>
      </c>
      <c r="Q66" s="372">
        <v>1.08</v>
      </c>
      <c r="R66" s="373">
        <f t="shared" si="51"/>
        <v>5.66</v>
      </c>
      <c r="S66" s="372">
        <v>0.96</v>
      </c>
      <c r="T66" s="372">
        <v>0.83</v>
      </c>
      <c r="U66" s="372">
        <v>0.71</v>
      </c>
      <c r="V66" s="374">
        <f t="shared" si="31"/>
        <v>14.45</v>
      </c>
      <c r="W66" s="324" t="s">
        <v>305</v>
      </c>
    </row>
    <row r="67" spans="1:23" ht="14.5" x14ac:dyDescent="0.3">
      <c r="A67" s="274"/>
      <c r="B67" s="200" t="s">
        <v>160</v>
      </c>
      <c r="C67" s="29" t="s">
        <v>161</v>
      </c>
      <c r="D67" s="208" t="s">
        <v>67</v>
      </c>
      <c r="E67" s="33" t="s">
        <v>68</v>
      </c>
      <c r="F67" s="370">
        <v>3.5</v>
      </c>
      <c r="G67" s="371">
        <v>12.19</v>
      </c>
      <c r="H67" s="372">
        <v>12.19</v>
      </c>
      <c r="I67" s="372">
        <v>12.19</v>
      </c>
      <c r="J67" s="372">
        <v>12.19</v>
      </c>
      <c r="K67" s="372">
        <v>12.19</v>
      </c>
      <c r="L67" s="373">
        <f t="shared" si="50"/>
        <v>60.949999999999996</v>
      </c>
      <c r="M67" s="372">
        <v>13.41</v>
      </c>
      <c r="N67" s="372">
        <v>13.41</v>
      </c>
      <c r="O67" s="372">
        <v>13.41</v>
      </c>
      <c r="P67" s="372">
        <v>13.41</v>
      </c>
      <c r="Q67" s="372">
        <v>13.41</v>
      </c>
      <c r="R67" s="373">
        <f t="shared" si="51"/>
        <v>67.05</v>
      </c>
      <c r="S67" s="372">
        <v>45.64</v>
      </c>
      <c r="T67" s="372">
        <v>53.25</v>
      </c>
      <c r="U67" s="372">
        <v>68.459999999999994</v>
      </c>
      <c r="V67" s="374">
        <f t="shared" si="31"/>
        <v>295.34999999999997</v>
      </c>
      <c r="W67" s="324" t="s">
        <v>162</v>
      </c>
    </row>
    <row r="68" spans="1:23" ht="14.5" x14ac:dyDescent="0.3">
      <c r="A68" s="274"/>
      <c r="B68" s="200" t="s">
        <v>163</v>
      </c>
      <c r="C68" s="29" t="s">
        <v>161</v>
      </c>
      <c r="D68" s="208" t="s">
        <v>71</v>
      </c>
      <c r="E68" s="33" t="s">
        <v>68</v>
      </c>
      <c r="F68" s="291">
        <v>7.0000000000000007E-2</v>
      </c>
      <c r="G68" s="371">
        <v>2.2200000000000002</v>
      </c>
      <c r="H68" s="372">
        <v>2.2200000000000002</v>
      </c>
      <c r="I68" s="372">
        <v>2.2200000000000002</v>
      </c>
      <c r="J68" s="372">
        <v>2.2200000000000002</v>
      </c>
      <c r="K68" s="372">
        <v>2.2200000000000002</v>
      </c>
      <c r="L68" s="373">
        <f t="shared" si="50"/>
        <v>11.100000000000001</v>
      </c>
      <c r="M68" s="372">
        <v>2.44</v>
      </c>
      <c r="N68" s="372">
        <v>2.44</v>
      </c>
      <c r="O68" s="372">
        <v>2.44</v>
      </c>
      <c r="P68" s="372">
        <v>2.44</v>
      </c>
      <c r="Q68" s="372">
        <v>2.44</v>
      </c>
      <c r="R68" s="373">
        <f t="shared" si="51"/>
        <v>12.2</v>
      </c>
      <c r="S68" s="372">
        <v>16.3</v>
      </c>
      <c r="T68" s="372">
        <v>19.02</v>
      </c>
      <c r="U68" s="372">
        <v>24.45</v>
      </c>
      <c r="V68" s="374">
        <f t="shared" si="31"/>
        <v>83.070000000000007</v>
      </c>
      <c r="W68" s="324" t="s">
        <v>164</v>
      </c>
    </row>
    <row r="69" spans="1:23" ht="26.5" customHeight="1" x14ac:dyDescent="0.3">
      <c r="A69" s="274"/>
      <c r="B69" s="200" t="s">
        <v>165</v>
      </c>
      <c r="C69" s="29" t="s">
        <v>161</v>
      </c>
      <c r="D69" s="208" t="s">
        <v>74</v>
      </c>
      <c r="E69" s="33" t="s">
        <v>68</v>
      </c>
      <c r="F69" s="375">
        <f>F67+F68</f>
        <v>3.57</v>
      </c>
      <c r="G69" s="376">
        <f t="shared" ref="G69" si="52">G67+G68</f>
        <v>14.41</v>
      </c>
      <c r="H69" s="376">
        <f t="shared" ref="H69" si="53">H67+H68</f>
        <v>14.41</v>
      </c>
      <c r="I69" s="376">
        <f t="shared" ref="I69" si="54">I67+I68</f>
        <v>14.41</v>
      </c>
      <c r="J69" s="376">
        <f t="shared" ref="J69" si="55">J67+J68</f>
        <v>14.41</v>
      </c>
      <c r="K69" s="376">
        <f t="shared" ref="K69" si="56">K67+K68</f>
        <v>14.41</v>
      </c>
      <c r="L69" s="373">
        <f t="shared" si="50"/>
        <v>72.05</v>
      </c>
      <c r="M69" s="376">
        <f t="shared" ref="M69" si="57">M67+M68</f>
        <v>15.85</v>
      </c>
      <c r="N69" s="376">
        <f t="shared" ref="N69" si="58">N67+N68</f>
        <v>15.85</v>
      </c>
      <c r="O69" s="376">
        <f t="shared" ref="O69" si="59">O67+O68</f>
        <v>15.85</v>
      </c>
      <c r="P69" s="376">
        <f t="shared" ref="P69" si="60">P67+P68</f>
        <v>15.85</v>
      </c>
      <c r="Q69" s="376">
        <f t="shared" ref="Q69" si="61">Q67+Q68</f>
        <v>15.85</v>
      </c>
      <c r="R69" s="373">
        <f t="shared" si="51"/>
        <v>79.25</v>
      </c>
      <c r="S69" s="376">
        <f t="shared" ref="S69" si="62">S67+S68</f>
        <v>61.94</v>
      </c>
      <c r="T69" s="376">
        <f t="shared" ref="T69" si="63">T67+T68</f>
        <v>72.27</v>
      </c>
      <c r="U69" s="376">
        <f t="shared" ref="U69" si="64">U67+U68</f>
        <v>92.91</v>
      </c>
      <c r="V69" s="374">
        <f t="shared" si="31"/>
        <v>378.41999999999996</v>
      </c>
      <c r="W69" s="324" t="s">
        <v>166</v>
      </c>
    </row>
    <row r="70" spans="1:23" ht="42" x14ac:dyDescent="0.3">
      <c r="A70" s="274"/>
      <c r="B70" s="203" t="s">
        <v>167</v>
      </c>
      <c r="C70" s="322" t="s">
        <v>192</v>
      </c>
      <c r="D70" s="59" t="s">
        <v>394</v>
      </c>
      <c r="E70" s="34" t="s">
        <v>60</v>
      </c>
      <c r="F70" s="291">
        <v>778</v>
      </c>
      <c r="G70" s="288">
        <v>778</v>
      </c>
      <c r="H70" s="289">
        <v>778</v>
      </c>
      <c r="I70" s="289">
        <v>778</v>
      </c>
      <c r="J70" s="289">
        <v>778</v>
      </c>
      <c r="K70" s="289">
        <v>778</v>
      </c>
      <c r="L70" s="449">
        <v>778</v>
      </c>
      <c r="M70" s="288">
        <v>778</v>
      </c>
      <c r="N70" s="289">
        <v>778</v>
      </c>
      <c r="O70" s="289">
        <v>778</v>
      </c>
      <c r="P70" s="289">
        <v>778</v>
      </c>
      <c r="Q70" s="289">
        <v>778</v>
      </c>
      <c r="R70" s="450">
        <v>778</v>
      </c>
      <c r="S70" s="289">
        <v>778</v>
      </c>
      <c r="T70" s="289">
        <v>778</v>
      </c>
      <c r="U70" s="289">
        <v>778</v>
      </c>
      <c r="V70" s="451">
        <v>778</v>
      </c>
      <c r="W70" s="377" t="s">
        <v>193</v>
      </c>
    </row>
    <row r="71" spans="1:23" ht="58" x14ac:dyDescent="0.3">
      <c r="A71" s="274"/>
      <c r="B71" s="203" t="s">
        <v>168</v>
      </c>
      <c r="C71" s="322" t="s">
        <v>195</v>
      </c>
      <c r="D71" s="59" t="s">
        <v>395</v>
      </c>
      <c r="E71" s="34" t="s">
        <v>60</v>
      </c>
      <c r="F71" s="291">
        <v>778</v>
      </c>
      <c r="G71" s="288">
        <v>778</v>
      </c>
      <c r="H71" s="289">
        <v>778</v>
      </c>
      <c r="I71" s="289">
        <v>778</v>
      </c>
      <c r="J71" s="289">
        <v>778</v>
      </c>
      <c r="K71" s="289">
        <v>778</v>
      </c>
      <c r="L71" s="449">
        <v>778</v>
      </c>
      <c r="M71" s="288">
        <v>726.00000000000011</v>
      </c>
      <c r="N71" s="289">
        <v>726.00000000000011</v>
      </c>
      <c r="O71" s="289">
        <v>726.00000000000011</v>
      </c>
      <c r="P71" s="289">
        <v>726.00000000000011</v>
      </c>
      <c r="Q71" s="289">
        <v>726.00000000000011</v>
      </c>
      <c r="R71" s="450">
        <v>726</v>
      </c>
      <c r="S71" s="289">
        <v>649.99999999999989</v>
      </c>
      <c r="T71" s="289">
        <v>596.99999999999989</v>
      </c>
      <c r="U71" s="289">
        <v>313.99999999999989</v>
      </c>
      <c r="V71" s="451">
        <v>314</v>
      </c>
      <c r="W71" s="377" t="s">
        <v>196</v>
      </c>
    </row>
    <row r="72" spans="1:23" ht="58" x14ac:dyDescent="0.3">
      <c r="A72" s="274"/>
      <c r="B72" s="203" t="s">
        <v>353</v>
      </c>
      <c r="C72" s="322" t="s">
        <v>197</v>
      </c>
      <c r="D72" s="59" t="s">
        <v>198</v>
      </c>
      <c r="E72" s="34" t="s">
        <v>60</v>
      </c>
      <c r="F72" s="378">
        <v>778</v>
      </c>
      <c r="G72" s="379">
        <v>767.6</v>
      </c>
      <c r="H72" s="380">
        <v>757.2</v>
      </c>
      <c r="I72" s="380">
        <v>746.80000000000007</v>
      </c>
      <c r="J72" s="380">
        <v>736.40000000000009</v>
      </c>
      <c r="K72" s="380">
        <v>726.00000000000011</v>
      </c>
      <c r="L72" s="449">
        <v>726</v>
      </c>
      <c r="M72" s="380">
        <v>710.80000000000007</v>
      </c>
      <c r="N72" s="380">
        <v>695.6</v>
      </c>
      <c r="O72" s="380">
        <v>680.4</v>
      </c>
      <c r="P72" s="380">
        <v>665.19999999999993</v>
      </c>
      <c r="Q72" s="380">
        <v>649.99999999999989</v>
      </c>
      <c r="R72" s="450">
        <v>650</v>
      </c>
      <c r="S72" s="289">
        <v>596.99999999999989</v>
      </c>
      <c r="T72" s="289">
        <v>313.99999999999989</v>
      </c>
      <c r="U72" s="289">
        <v>0</v>
      </c>
      <c r="V72" s="451">
        <v>0</v>
      </c>
      <c r="W72" s="377" t="s">
        <v>199</v>
      </c>
    </row>
    <row r="73" spans="1:23" ht="14.5" x14ac:dyDescent="0.3">
      <c r="A73" s="274"/>
      <c r="B73" s="203" t="s">
        <v>354</v>
      </c>
      <c r="C73" s="322" t="s">
        <v>365</v>
      </c>
      <c r="D73" s="59" t="s">
        <v>67</v>
      </c>
      <c r="E73" s="34" t="s">
        <v>68</v>
      </c>
      <c r="F73" s="370">
        <v>0</v>
      </c>
      <c r="G73" s="371">
        <v>2.6</v>
      </c>
      <c r="H73" s="372">
        <v>2.6</v>
      </c>
      <c r="I73" s="372">
        <v>2.6</v>
      </c>
      <c r="J73" s="372">
        <v>2.6</v>
      </c>
      <c r="K73" s="372">
        <v>2.6</v>
      </c>
      <c r="L73" s="373">
        <f t="shared" ref="L73:L75" si="65">SUM(G73:K73)</f>
        <v>13</v>
      </c>
      <c r="M73" s="372">
        <v>3.8</v>
      </c>
      <c r="N73" s="372">
        <v>3.8</v>
      </c>
      <c r="O73" s="372">
        <v>3.8</v>
      </c>
      <c r="P73" s="372">
        <v>3.8</v>
      </c>
      <c r="Q73" s="372">
        <v>3.8</v>
      </c>
      <c r="R73" s="373">
        <f t="shared" ref="R73:R75" si="66">SUM(M73:Q73)</f>
        <v>19</v>
      </c>
      <c r="S73" s="372">
        <v>13.25</v>
      </c>
      <c r="T73" s="372">
        <v>70.75</v>
      </c>
      <c r="U73" s="372">
        <v>78.5</v>
      </c>
      <c r="V73" s="374">
        <f t="shared" ref="V73:V75" si="67">L73+R73+S73+T73+U73</f>
        <v>194.5</v>
      </c>
      <c r="W73" s="324" t="s">
        <v>200</v>
      </c>
    </row>
    <row r="74" spans="1:23" ht="14.5" x14ac:dyDescent="0.3">
      <c r="A74" s="274"/>
      <c r="B74" s="203" t="s">
        <v>355</v>
      </c>
      <c r="C74" s="322" t="s">
        <v>365</v>
      </c>
      <c r="D74" s="59" t="s">
        <v>71</v>
      </c>
      <c r="E74" s="34" t="s">
        <v>68</v>
      </c>
      <c r="F74" s="291">
        <v>0</v>
      </c>
      <c r="G74" s="371">
        <v>0.05</v>
      </c>
      <c r="H74" s="372">
        <v>0.05</v>
      </c>
      <c r="I74" s="372">
        <v>0.05</v>
      </c>
      <c r="J74" s="372">
        <v>0.05</v>
      </c>
      <c r="K74" s="372">
        <v>0.05</v>
      </c>
      <c r="L74" s="373">
        <f t="shared" si="65"/>
        <v>0.25</v>
      </c>
      <c r="M74" s="372">
        <v>0.08</v>
      </c>
      <c r="N74" s="372">
        <v>0.08</v>
      </c>
      <c r="O74" s="372">
        <v>0.08</v>
      </c>
      <c r="P74" s="372">
        <v>0.08</v>
      </c>
      <c r="Q74" s="372">
        <v>0.08</v>
      </c>
      <c r="R74" s="373">
        <f t="shared" si="66"/>
        <v>0.4</v>
      </c>
      <c r="S74" s="372">
        <v>0.27</v>
      </c>
      <c r="T74" s="372">
        <v>1.42</v>
      </c>
      <c r="U74" s="372">
        <v>1.57</v>
      </c>
      <c r="V74" s="374">
        <f t="shared" si="67"/>
        <v>3.91</v>
      </c>
      <c r="W74" s="324" t="s">
        <v>201</v>
      </c>
    </row>
    <row r="75" spans="1:23" ht="15" thickBot="1" x14ac:dyDescent="0.35">
      <c r="A75" s="308"/>
      <c r="B75" s="309" t="s">
        <v>356</v>
      </c>
      <c r="C75" s="323" t="s">
        <v>365</v>
      </c>
      <c r="D75" s="60" t="s">
        <v>74</v>
      </c>
      <c r="E75" s="91" t="s">
        <v>68</v>
      </c>
      <c r="F75" s="375">
        <f>F73+F74</f>
        <v>0</v>
      </c>
      <c r="G75" s="376">
        <f t="shared" ref="G75:K75" si="68">G73+G74</f>
        <v>2.65</v>
      </c>
      <c r="H75" s="376">
        <f t="shared" si="68"/>
        <v>2.65</v>
      </c>
      <c r="I75" s="376">
        <f t="shared" si="68"/>
        <v>2.65</v>
      </c>
      <c r="J75" s="376">
        <f t="shared" si="68"/>
        <v>2.65</v>
      </c>
      <c r="K75" s="376">
        <f t="shared" si="68"/>
        <v>2.65</v>
      </c>
      <c r="L75" s="373">
        <f t="shared" si="65"/>
        <v>13.25</v>
      </c>
      <c r="M75" s="376">
        <f t="shared" ref="M75" si="69">M73+M74</f>
        <v>3.88</v>
      </c>
      <c r="N75" s="376">
        <f t="shared" ref="N75" si="70">N73+N74</f>
        <v>3.88</v>
      </c>
      <c r="O75" s="376">
        <f t="shared" ref="O75" si="71">O73+O74</f>
        <v>3.88</v>
      </c>
      <c r="P75" s="376">
        <f t="shared" ref="P75" si="72">P73+P74</f>
        <v>3.88</v>
      </c>
      <c r="Q75" s="376">
        <f t="shared" ref="Q75" si="73">Q73+Q74</f>
        <v>3.88</v>
      </c>
      <c r="R75" s="373">
        <f t="shared" si="66"/>
        <v>19.399999999999999</v>
      </c>
      <c r="S75" s="376">
        <f t="shared" ref="S75" si="74">S73+S74</f>
        <v>13.52</v>
      </c>
      <c r="T75" s="376">
        <f t="shared" ref="T75" si="75">T73+T74</f>
        <v>72.17</v>
      </c>
      <c r="U75" s="376">
        <f t="shared" ref="U75" si="76">U73+U74</f>
        <v>80.069999999999993</v>
      </c>
      <c r="V75" s="374">
        <f t="shared" si="67"/>
        <v>198.41</v>
      </c>
      <c r="W75" s="331" t="s">
        <v>202</v>
      </c>
    </row>
    <row r="76" spans="1:23" ht="58" x14ac:dyDescent="0.3">
      <c r="A76" s="495" t="s">
        <v>351</v>
      </c>
      <c r="B76" s="295" t="s">
        <v>169</v>
      </c>
      <c r="C76" s="439" t="s">
        <v>569</v>
      </c>
      <c r="D76" s="440" t="s">
        <v>570</v>
      </c>
      <c r="E76" s="441" t="s">
        <v>77</v>
      </c>
      <c r="F76" s="436">
        <v>0.96050000000000002</v>
      </c>
      <c r="G76" s="437">
        <v>0.95650000000000002</v>
      </c>
      <c r="H76" s="438">
        <v>0.9526</v>
      </c>
      <c r="I76" s="438">
        <v>0.9486</v>
      </c>
      <c r="J76" s="438">
        <v>0.94469999999999998</v>
      </c>
      <c r="K76" s="438">
        <v>0.94069999999999998</v>
      </c>
      <c r="L76" s="445">
        <v>0.94069999999999998</v>
      </c>
      <c r="M76" s="437">
        <v>0.93679999999999997</v>
      </c>
      <c r="N76" s="438">
        <v>0.93279999999999996</v>
      </c>
      <c r="O76" s="438">
        <v>0.92889999999999995</v>
      </c>
      <c r="P76" s="438">
        <v>0.92490000000000006</v>
      </c>
      <c r="Q76" s="438">
        <v>0.92090000000000005</v>
      </c>
      <c r="R76" s="452">
        <v>0.92090000000000005</v>
      </c>
      <c r="S76" s="438">
        <v>0.90910000000000002</v>
      </c>
      <c r="T76" s="438">
        <v>0.88929999999999998</v>
      </c>
      <c r="U76" s="438">
        <v>0.86560000000000004</v>
      </c>
      <c r="V76" s="446">
        <v>0.86560000000000004</v>
      </c>
      <c r="W76" s="332" t="s">
        <v>571</v>
      </c>
    </row>
    <row r="77" spans="1:23" ht="87" x14ac:dyDescent="0.3">
      <c r="A77" s="496"/>
      <c r="B77" s="201" t="s">
        <v>170</v>
      </c>
      <c r="C77" s="439" t="s">
        <v>572</v>
      </c>
      <c r="D77" s="440" t="s">
        <v>573</v>
      </c>
      <c r="E77" s="441" t="s">
        <v>77</v>
      </c>
      <c r="F77" s="436">
        <v>0.96050000000000002</v>
      </c>
      <c r="G77" s="437">
        <v>0.96050000000000002</v>
      </c>
      <c r="H77" s="438">
        <v>0.95650000000000002</v>
      </c>
      <c r="I77" s="438">
        <v>0.9526</v>
      </c>
      <c r="J77" s="438">
        <v>0.9486</v>
      </c>
      <c r="K77" s="438">
        <v>0.94469999999999998</v>
      </c>
      <c r="L77" s="445">
        <v>0.94469999999999998</v>
      </c>
      <c r="M77" s="437">
        <v>0.94069999999999998</v>
      </c>
      <c r="N77" s="438">
        <v>0.93679999999999997</v>
      </c>
      <c r="O77" s="438">
        <v>0.93279999999999996</v>
      </c>
      <c r="P77" s="438">
        <v>0.92889999999999995</v>
      </c>
      <c r="Q77" s="438">
        <v>0.92490000000000006</v>
      </c>
      <c r="R77" s="452">
        <v>0.92490000000000006</v>
      </c>
      <c r="S77" s="438">
        <v>0.91300000000000003</v>
      </c>
      <c r="T77" s="438">
        <v>0.89329999999999998</v>
      </c>
      <c r="U77" s="438">
        <v>0.86960000000000004</v>
      </c>
      <c r="V77" s="446">
        <v>0.86960000000000004</v>
      </c>
      <c r="W77" s="324" t="s">
        <v>574</v>
      </c>
    </row>
    <row r="78" spans="1:23" ht="87" x14ac:dyDescent="0.3">
      <c r="A78" s="496"/>
      <c r="B78" s="201" t="s">
        <v>553</v>
      </c>
      <c r="C78" s="439" t="s">
        <v>575</v>
      </c>
      <c r="D78" s="440" t="s">
        <v>576</v>
      </c>
      <c r="E78" s="441" t="s">
        <v>77</v>
      </c>
      <c r="F78" s="436">
        <v>0.96050000000000002</v>
      </c>
      <c r="G78" s="437">
        <v>0.96050000000000002</v>
      </c>
      <c r="H78" s="438">
        <v>0.98809999999999998</v>
      </c>
      <c r="I78" s="438">
        <v>0.99209999999999998</v>
      </c>
      <c r="J78" s="438">
        <v>0.99209999999999998</v>
      </c>
      <c r="K78" s="438">
        <v>0.996</v>
      </c>
      <c r="L78" s="445">
        <v>0.996</v>
      </c>
      <c r="M78" s="438">
        <v>0.996</v>
      </c>
      <c r="N78" s="438">
        <v>0.996</v>
      </c>
      <c r="O78" s="438">
        <v>0.996</v>
      </c>
      <c r="P78" s="438">
        <v>0.996</v>
      </c>
      <c r="Q78" s="438">
        <v>0.996</v>
      </c>
      <c r="R78" s="452">
        <v>0.996</v>
      </c>
      <c r="S78" s="438">
        <v>1</v>
      </c>
      <c r="T78" s="438">
        <v>1</v>
      </c>
      <c r="U78" s="438">
        <v>1</v>
      </c>
      <c r="V78" s="446">
        <v>1</v>
      </c>
      <c r="W78" s="324"/>
    </row>
    <row r="79" spans="1:23" ht="29" x14ac:dyDescent="0.3">
      <c r="A79" s="496"/>
      <c r="B79" s="201" t="s">
        <v>554</v>
      </c>
      <c r="C79" s="439" t="s">
        <v>577</v>
      </c>
      <c r="D79" s="440" t="s">
        <v>67</v>
      </c>
      <c r="E79" s="441" t="s">
        <v>68</v>
      </c>
      <c r="F79" s="370">
        <v>22.14</v>
      </c>
      <c r="G79" s="371">
        <v>25.77</v>
      </c>
      <c r="H79" s="372">
        <v>44.71</v>
      </c>
      <c r="I79" s="372">
        <v>32.619999999999997</v>
      </c>
      <c r="J79" s="372">
        <v>23.13</v>
      </c>
      <c r="K79" s="372">
        <v>5.15</v>
      </c>
      <c r="L79" s="373">
        <f>SUM(G79:K79)</f>
        <v>131.38</v>
      </c>
      <c r="M79" s="372">
        <v>2.21</v>
      </c>
      <c r="N79" s="372">
        <v>7.9</v>
      </c>
      <c r="O79" s="372">
        <v>13.24</v>
      </c>
      <c r="P79" s="372">
        <v>8.6199999999999992</v>
      </c>
      <c r="Q79" s="372">
        <v>12.21</v>
      </c>
      <c r="R79" s="373">
        <f>SUM(M79:Q79)</f>
        <v>44.18</v>
      </c>
      <c r="S79" s="372">
        <v>125.17</v>
      </c>
      <c r="T79" s="372">
        <v>179.98</v>
      </c>
      <c r="U79" s="372">
        <v>105.99</v>
      </c>
      <c r="V79" s="374">
        <f t="shared" ref="V79:V83" si="77">L79+R79+S79+T79+U79</f>
        <v>586.70000000000005</v>
      </c>
      <c r="W79" s="324" t="s">
        <v>578</v>
      </c>
    </row>
    <row r="80" spans="1:23" ht="29" x14ac:dyDescent="0.3">
      <c r="A80" s="496"/>
      <c r="B80" s="201" t="s">
        <v>555</v>
      </c>
      <c r="C80" s="439" t="s">
        <v>577</v>
      </c>
      <c r="D80" s="440" t="s">
        <v>71</v>
      </c>
      <c r="E80" s="441" t="s">
        <v>68</v>
      </c>
      <c r="F80" s="370">
        <v>0</v>
      </c>
      <c r="G80" s="371">
        <v>0</v>
      </c>
      <c r="H80" s="372">
        <v>0.32</v>
      </c>
      <c r="I80" s="372">
        <v>1.51</v>
      </c>
      <c r="J80" s="372">
        <v>2.42</v>
      </c>
      <c r="K80" s="372">
        <v>3.43</v>
      </c>
      <c r="L80" s="373">
        <f t="shared" ref="L80:L81" si="78">SUM(G80:K80)</f>
        <v>7.68</v>
      </c>
      <c r="M80" s="372">
        <v>3.65</v>
      </c>
      <c r="N80" s="372">
        <v>3.65</v>
      </c>
      <c r="O80" s="372">
        <v>3.76</v>
      </c>
      <c r="P80" s="372">
        <v>4.12</v>
      </c>
      <c r="Q80" s="372">
        <v>4.2300000000000004</v>
      </c>
      <c r="R80" s="373">
        <f t="shared" ref="R80:R81" si="79">SUM(M80:Q80)</f>
        <v>19.41</v>
      </c>
      <c r="S80" s="372">
        <v>28.48</v>
      </c>
      <c r="T80" s="372">
        <v>38.799999999999997</v>
      </c>
      <c r="U80" s="372">
        <v>52.75</v>
      </c>
      <c r="V80" s="374">
        <f t="shared" si="77"/>
        <v>147.12</v>
      </c>
      <c r="W80" s="324" t="s">
        <v>579</v>
      </c>
    </row>
    <row r="81" spans="1:23" ht="29" x14ac:dyDescent="0.3">
      <c r="A81" s="496"/>
      <c r="B81" s="201" t="s">
        <v>556</v>
      </c>
      <c r="C81" s="439" t="s">
        <v>577</v>
      </c>
      <c r="D81" s="440" t="s">
        <v>74</v>
      </c>
      <c r="E81" s="441" t="s">
        <v>68</v>
      </c>
      <c r="F81" s="375">
        <f>F79+F80</f>
        <v>22.14</v>
      </c>
      <c r="G81" s="376">
        <f t="shared" ref="G81:M81" si="80">G79+G80</f>
        <v>25.77</v>
      </c>
      <c r="H81" s="376">
        <f t="shared" si="80"/>
        <v>45.03</v>
      </c>
      <c r="I81" s="376">
        <f t="shared" si="80"/>
        <v>34.129999999999995</v>
      </c>
      <c r="J81" s="376">
        <f t="shared" si="80"/>
        <v>25.549999999999997</v>
      </c>
      <c r="K81" s="376">
        <f t="shared" si="80"/>
        <v>8.58</v>
      </c>
      <c r="L81" s="373">
        <f t="shared" si="78"/>
        <v>139.06</v>
      </c>
      <c r="M81" s="376">
        <f t="shared" si="80"/>
        <v>5.8599999999999994</v>
      </c>
      <c r="N81" s="376">
        <f t="shared" ref="N81" si="81">N79+N80</f>
        <v>11.55</v>
      </c>
      <c r="O81" s="376">
        <f t="shared" ref="O81" si="82">O79+O80</f>
        <v>17</v>
      </c>
      <c r="P81" s="376">
        <f t="shared" ref="P81" si="83">P79+P80</f>
        <v>12.739999999999998</v>
      </c>
      <c r="Q81" s="376">
        <f t="shared" ref="Q81:S81" si="84">Q79+Q80</f>
        <v>16.440000000000001</v>
      </c>
      <c r="R81" s="373">
        <f t="shared" si="79"/>
        <v>63.589999999999989</v>
      </c>
      <c r="S81" s="376">
        <f t="shared" si="84"/>
        <v>153.65</v>
      </c>
      <c r="T81" s="376">
        <f t="shared" ref="T81" si="85">T79+T80</f>
        <v>218.77999999999997</v>
      </c>
      <c r="U81" s="376">
        <f t="shared" ref="U81" si="86">U79+U80</f>
        <v>158.74</v>
      </c>
      <c r="V81" s="374">
        <f t="shared" si="77"/>
        <v>733.81999999999994</v>
      </c>
      <c r="W81" s="324" t="s">
        <v>580</v>
      </c>
    </row>
    <row r="82" spans="1:23" ht="30.65" customHeight="1" x14ac:dyDescent="0.3">
      <c r="A82" s="496"/>
      <c r="B82" s="201" t="s">
        <v>171</v>
      </c>
      <c r="C82" s="442" t="s">
        <v>557</v>
      </c>
      <c r="D82" s="443" t="s">
        <v>561</v>
      </c>
      <c r="E82" s="444" t="s">
        <v>562</v>
      </c>
      <c r="F82" s="370">
        <v>9.07</v>
      </c>
      <c r="G82" s="371">
        <v>9.07</v>
      </c>
      <c r="H82" s="372">
        <v>9.07</v>
      </c>
      <c r="I82" s="372">
        <v>9.07</v>
      </c>
      <c r="J82" s="372">
        <v>9.07</v>
      </c>
      <c r="K82" s="372">
        <v>9.07</v>
      </c>
      <c r="L82" s="373">
        <f>SUM(G82:K82)</f>
        <v>45.35</v>
      </c>
      <c r="M82" s="372">
        <v>9.07</v>
      </c>
      <c r="N82" s="372">
        <v>9.07</v>
      </c>
      <c r="O82" s="372">
        <v>9.07</v>
      </c>
      <c r="P82" s="372">
        <v>9.07</v>
      </c>
      <c r="Q82" s="372">
        <v>9.07</v>
      </c>
      <c r="R82" s="373">
        <f>SUM(M82:Q82)</f>
        <v>45.35</v>
      </c>
      <c r="S82" s="372">
        <v>45.34</v>
      </c>
      <c r="T82" s="372">
        <v>45.34</v>
      </c>
      <c r="U82" s="372">
        <v>45.34</v>
      </c>
      <c r="V82" s="374">
        <f t="shared" si="77"/>
        <v>226.72000000000003</v>
      </c>
      <c r="W82" s="324" t="s">
        <v>560</v>
      </c>
    </row>
    <row r="83" spans="1:23" ht="30.65" customHeight="1" x14ac:dyDescent="0.3">
      <c r="A83" s="496"/>
      <c r="B83" s="201" t="s">
        <v>172</v>
      </c>
      <c r="C83" s="442" t="s">
        <v>559</v>
      </c>
      <c r="D83" s="443" t="s">
        <v>561</v>
      </c>
      <c r="E83" s="444" t="s">
        <v>562</v>
      </c>
      <c r="F83" s="370">
        <v>36.270000000000003</v>
      </c>
      <c r="G83" s="371">
        <v>36.270000000000003</v>
      </c>
      <c r="H83" s="372">
        <v>36.270000000000003</v>
      </c>
      <c r="I83" s="372">
        <v>36.270000000000003</v>
      </c>
      <c r="J83" s="372">
        <v>36.270000000000003</v>
      </c>
      <c r="K83" s="372">
        <v>36.270000000000003</v>
      </c>
      <c r="L83" s="373">
        <f>SUM(G83:K83)</f>
        <v>181.35000000000002</v>
      </c>
      <c r="M83" s="372">
        <v>36.270000000000003</v>
      </c>
      <c r="N83" s="372">
        <v>36.270000000000003</v>
      </c>
      <c r="O83" s="372">
        <v>36.270000000000003</v>
      </c>
      <c r="P83" s="372">
        <v>36.270000000000003</v>
      </c>
      <c r="Q83" s="372">
        <v>36.270000000000003</v>
      </c>
      <c r="R83" s="373">
        <f>SUM(M83:Q83)</f>
        <v>181.35000000000002</v>
      </c>
      <c r="S83" s="372">
        <v>181.34</v>
      </c>
      <c r="T83" s="372">
        <v>181.34</v>
      </c>
      <c r="U83" s="372">
        <v>181.34</v>
      </c>
      <c r="V83" s="374">
        <f t="shared" si="77"/>
        <v>906.72000000000014</v>
      </c>
      <c r="W83" s="324" t="s">
        <v>560</v>
      </c>
    </row>
    <row r="84" spans="1:23" ht="30.65" customHeight="1" x14ac:dyDescent="0.3">
      <c r="A84" s="496"/>
      <c r="B84" s="201" t="s">
        <v>173</v>
      </c>
      <c r="C84" s="442" t="s">
        <v>558</v>
      </c>
      <c r="D84" s="443" t="s">
        <v>67</v>
      </c>
      <c r="E84" s="444" t="s">
        <v>68</v>
      </c>
      <c r="F84" s="370">
        <v>1.3</v>
      </c>
      <c r="G84" s="371">
        <v>4.3499999999999996</v>
      </c>
      <c r="H84" s="372">
        <v>4.3499999999999996</v>
      </c>
      <c r="I84" s="372">
        <v>4.3499999999999996</v>
      </c>
      <c r="J84" s="372">
        <v>4.3499999999999996</v>
      </c>
      <c r="K84" s="372">
        <v>4.3499999999999996</v>
      </c>
      <c r="L84" s="373">
        <f>SUM(G84:K84)</f>
        <v>21.75</v>
      </c>
      <c r="M84" s="372">
        <v>4.3499999999999996</v>
      </c>
      <c r="N84" s="372">
        <v>4.3499999999999996</v>
      </c>
      <c r="O84" s="372">
        <v>4.3499999999999996</v>
      </c>
      <c r="P84" s="372">
        <v>4.3499999999999996</v>
      </c>
      <c r="Q84" s="372">
        <v>4.3499999999999996</v>
      </c>
      <c r="R84" s="373">
        <f>SUM(M84:Q84)</f>
        <v>21.75</v>
      </c>
      <c r="S84" s="372">
        <v>21.73</v>
      </c>
      <c r="T84" s="372">
        <v>21.73</v>
      </c>
      <c r="U84" s="372">
        <v>21.73</v>
      </c>
      <c r="V84" s="374">
        <f t="shared" ref="V84:V86" si="87">L84+R84+S84+T84+U84</f>
        <v>108.69000000000001</v>
      </c>
      <c r="W84" s="324" t="s">
        <v>563</v>
      </c>
    </row>
    <row r="85" spans="1:23" ht="30.65" customHeight="1" x14ac:dyDescent="0.3">
      <c r="A85" s="496"/>
      <c r="B85" s="201" t="s">
        <v>174</v>
      </c>
      <c r="C85" s="442" t="s">
        <v>558</v>
      </c>
      <c r="D85" s="443" t="s">
        <v>71</v>
      </c>
      <c r="E85" s="444" t="s">
        <v>68</v>
      </c>
      <c r="F85" s="370">
        <v>0</v>
      </c>
      <c r="G85" s="371">
        <v>0</v>
      </c>
      <c r="H85" s="372">
        <v>0</v>
      </c>
      <c r="I85" s="372">
        <v>0</v>
      </c>
      <c r="J85" s="372">
        <v>0</v>
      </c>
      <c r="K85" s="372">
        <v>0</v>
      </c>
      <c r="L85" s="373">
        <f t="shared" ref="L85:L86" si="88">SUM(G85:K85)</f>
        <v>0</v>
      </c>
      <c r="M85" s="372">
        <v>0</v>
      </c>
      <c r="N85" s="372">
        <v>0</v>
      </c>
      <c r="O85" s="372">
        <v>0</v>
      </c>
      <c r="P85" s="372">
        <v>0</v>
      </c>
      <c r="Q85" s="372">
        <v>0</v>
      </c>
      <c r="R85" s="373">
        <f t="shared" ref="R85:R86" si="89">SUM(M85:Q85)</f>
        <v>0</v>
      </c>
      <c r="S85" s="372">
        <v>0</v>
      </c>
      <c r="T85" s="372">
        <v>0</v>
      </c>
      <c r="U85" s="372">
        <v>0</v>
      </c>
      <c r="V85" s="374">
        <f t="shared" si="87"/>
        <v>0</v>
      </c>
      <c r="W85" s="324" t="s">
        <v>564</v>
      </c>
    </row>
    <row r="86" spans="1:23" ht="30.65" customHeight="1" x14ac:dyDescent="0.3">
      <c r="A86" s="496"/>
      <c r="B86" s="201" t="s">
        <v>175</v>
      </c>
      <c r="C86" s="442" t="s">
        <v>558</v>
      </c>
      <c r="D86" s="443" t="s">
        <v>74</v>
      </c>
      <c r="E86" s="444" t="s">
        <v>68</v>
      </c>
      <c r="F86" s="375">
        <f>F84+F85</f>
        <v>1.3</v>
      </c>
      <c r="G86" s="376">
        <f t="shared" ref="G86:K86" si="90">G84+G85</f>
        <v>4.3499999999999996</v>
      </c>
      <c r="H86" s="376">
        <f t="shared" si="90"/>
        <v>4.3499999999999996</v>
      </c>
      <c r="I86" s="376">
        <f t="shared" si="90"/>
        <v>4.3499999999999996</v>
      </c>
      <c r="J86" s="376">
        <f t="shared" si="90"/>
        <v>4.3499999999999996</v>
      </c>
      <c r="K86" s="376">
        <f t="shared" si="90"/>
        <v>4.3499999999999996</v>
      </c>
      <c r="L86" s="373">
        <f t="shared" si="88"/>
        <v>21.75</v>
      </c>
      <c r="M86" s="376">
        <f t="shared" ref="M86" si="91">M84+M85</f>
        <v>4.3499999999999996</v>
      </c>
      <c r="N86" s="376">
        <f t="shared" ref="N86" si="92">N84+N85</f>
        <v>4.3499999999999996</v>
      </c>
      <c r="O86" s="376">
        <f t="shared" ref="O86" si="93">O84+O85</f>
        <v>4.3499999999999996</v>
      </c>
      <c r="P86" s="376">
        <f t="shared" ref="P86" si="94">P84+P85</f>
        <v>4.3499999999999996</v>
      </c>
      <c r="Q86" s="376">
        <f t="shared" ref="Q86" si="95">Q84+Q85</f>
        <v>4.3499999999999996</v>
      </c>
      <c r="R86" s="373">
        <f t="shared" si="89"/>
        <v>21.75</v>
      </c>
      <c r="S86" s="376">
        <f t="shared" ref="S86" si="96">S84+S85</f>
        <v>21.73</v>
      </c>
      <c r="T86" s="376">
        <f t="shared" ref="T86" si="97">T84+T85</f>
        <v>21.73</v>
      </c>
      <c r="U86" s="376">
        <f t="shared" ref="U86" si="98">U84+U85</f>
        <v>21.73</v>
      </c>
      <c r="V86" s="374">
        <f t="shared" si="87"/>
        <v>108.69000000000001</v>
      </c>
      <c r="W86" s="324" t="s">
        <v>563</v>
      </c>
    </row>
    <row r="87" spans="1:23" ht="14.5" x14ac:dyDescent="0.3">
      <c r="A87" s="496"/>
      <c r="B87" s="201" t="s">
        <v>176</v>
      </c>
      <c r="C87" s="211"/>
      <c r="D87" s="214"/>
      <c r="E87" s="217"/>
      <c r="F87" s="291"/>
      <c r="G87" s="288"/>
      <c r="H87" s="289"/>
      <c r="I87" s="289"/>
      <c r="J87" s="289"/>
      <c r="K87" s="293"/>
      <c r="L87" s="292"/>
      <c r="M87" s="289"/>
      <c r="N87" s="289"/>
      <c r="O87" s="289"/>
      <c r="P87" s="289"/>
      <c r="Q87" s="293"/>
      <c r="R87" s="290"/>
      <c r="S87" s="289"/>
      <c r="T87" s="289"/>
      <c r="U87" s="289"/>
      <c r="V87" s="14"/>
      <c r="W87" s="324"/>
    </row>
    <row r="88" spans="1:23" ht="14.5" x14ac:dyDescent="0.3">
      <c r="A88" s="496"/>
      <c r="B88" s="201" t="s">
        <v>177</v>
      </c>
      <c r="C88" s="211"/>
      <c r="D88" s="214"/>
      <c r="E88" s="217"/>
      <c r="F88" s="291"/>
      <c r="G88" s="288"/>
      <c r="H88" s="289"/>
      <c r="I88" s="289"/>
      <c r="J88" s="289"/>
      <c r="K88" s="293"/>
      <c r="L88" s="292"/>
      <c r="M88" s="289"/>
      <c r="N88" s="289"/>
      <c r="O88" s="289"/>
      <c r="P88" s="289"/>
      <c r="Q88" s="293"/>
      <c r="R88" s="290"/>
      <c r="S88" s="289"/>
      <c r="T88" s="289"/>
      <c r="U88" s="289"/>
      <c r="V88" s="14"/>
      <c r="W88" s="324"/>
    </row>
    <row r="89" spans="1:23" ht="14.5" x14ac:dyDescent="0.3">
      <c r="A89" s="496"/>
      <c r="B89" s="201" t="s">
        <v>178</v>
      </c>
      <c r="C89" s="211"/>
      <c r="D89" s="214"/>
      <c r="E89" s="217"/>
      <c r="F89" s="291"/>
      <c r="G89" s="288"/>
      <c r="H89" s="289"/>
      <c r="I89" s="289"/>
      <c r="J89" s="289"/>
      <c r="K89" s="293"/>
      <c r="L89" s="292"/>
      <c r="M89" s="289"/>
      <c r="N89" s="289"/>
      <c r="O89" s="289"/>
      <c r="P89" s="289"/>
      <c r="Q89" s="293"/>
      <c r="R89" s="290"/>
      <c r="S89" s="289"/>
      <c r="T89" s="289"/>
      <c r="U89" s="289"/>
      <c r="V89" s="14"/>
      <c r="W89" s="324"/>
    </row>
    <row r="90" spans="1:23" ht="14.5" x14ac:dyDescent="0.3">
      <c r="A90" s="496"/>
      <c r="B90" s="201" t="s">
        <v>179</v>
      </c>
      <c r="C90" s="211"/>
      <c r="D90" s="214"/>
      <c r="E90" s="217"/>
      <c r="F90" s="291"/>
      <c r="G90" s="288"/>
      <c r="H90" s="289"/>
      <c r="I90" s="289"/>
      <c r="J90" s="289"/>
      <c r="K90" s="293"/>
      <c r="L90" s="292"/>
      <c r="M90" s="289"/>
      <c r="N90" s="289"/>
      <c r="O90" s="289"/>
      <c r="P90" s="289"/>
      <c r="Q90" s="293"/>
      <c r="R90" s="290"/>
      <c r="S90" s="289"/>
      <c r="T90" s="289"/>
      <c r="U90" s="289"/>
      <c r="V90" s="14"/>
      <c r="W90" s="324"/>
    </row>
    <row r="91" spans="1:23" ht="14.5" x14ac:dyDescent="0.3">
      <c r="A91" s="496"/>
      <c r="B91" s="201" t="s">
        <v>180</v>
      </c>
      <c r="C91" s="211"/>
      <c r="D91" s="214"/>
      <c r="E91" s="217"/>
      <c r="F91" s="291"/>
      <c r="G91" s="288"/>
      <c r="H91" s="289"/>
      <c r="I91" s="289"/>
      <c r="J91" s="289"/>
      <c r="K91" s="293"/>
      <c r="L91" s="292"/>
      <c r="M91" s="289"/>
      <c r="N91" s="289"/>
      <c r="O91" s="289"/>
      <c r="P91" s="289"/>
      <c r="Q91" s="293"/>
      <c r="R91" s="290"/>
      <c r="S91" s="289"/>
      <c r="T91" s="289"/>
      <c r="U91" s="289"/>
      <c r="V91" s="14"/>
      <c r="W91" s="324"/>
    </row>
    <row r="92" spans="1:23" ht="14.5" x14ac:dyDescent="0.3">
      <c r="A92" s="496"/>
      <c r="B92" s="201" t="s">
        <v>181</v>
      </c>
      <c r="C92" s="212"/>
      <c r="D92" s="215"/>
      <c r="E92" s="218"/>
      <c r="F92" s="291"/>
      <c r="G92" s="288"/>
      <c r="H92" s="289"/>
      <c r="I92" s="289"/>
      <c r="J92" s="289"/>
      <c r="K92" s="293"/>
      <c r="L92" s="292"/>
      <c r="M92" s="289"/>
      <c r="N92" s="289"/>
      <c r="O92" s="289"/>
      <c r="P92" s="289"/>
      <c r="Q92" s="293"/>
      <c r="R92" s="290"/>
      <c r="S92" s="289"/>
      <c r="T92" s="289"/>
      <c r="U92" s="289"/>
      <c r="V92" s="14"/>
      <c r="W92" s="324"/>
    </row>
    <row r="93" spans="1:23" ht="14.5" x14ac:dyDescent="0.3">
      <c r="A93" s="496"/>
      <c r="B93" s="201" t="s">
        <v>182</v>
      </c>
      <c r="C93" s="212"/>
      <c r="D93" s="215"/>
      <c r="E93" s="218"/>
      <c r="F93" s="291"/>
      <c r="G93" s="288"/>
      <c r="H93" s="289"/>
      <c r="I93" s="289"/>
      <c r="J93" s="289"/>
      <c r="K93" s="293"/>
      <c r="L93" s="292"/>
      <c r="M93" s="289"/>
      <c r="N93" s="289"/>
      <c r="O93" s="289"/>
      <c r="P93" s="289"/>
      <c r="Q93" s="293"/>
      <c r="R93" s="290"/>
      <c r="S93" s="289"/>
      <c r="T93" s="289"/>
      <c r="U93" s="289"/>
      <c r="V93" s="14"/>
      <c r="W93" s="324"/>
    </row>
    <row r="94" spans="1:23" ht="14.5" x14ac:dyDescent="0.3">
      <c r="A94" s="496"/>
      <c r="B94" s="201" t="s">
        <v>183</v>
      </c>
      <c r="C94" s="212"/>
      <c r="D94" s="215"/>
      <c r="E94" s="218"/>
      <c r="F94" s="291"/>
      <c r="G94" s="288"/>
      <c r="H94" s="289"/>
      <c r="I94" s="289"/>
      <c r="J94" s="289"/>
      <c r="K94" s="293"/>
      <c r="L94" s="292"/>
      <c r="M94" s="289"/>
      <c r="N94" s="289"/>
      <c r="O94" s="289"/>
      <c r="P94" s="289"/>
      <c r="Q94" s="293"/>
      <c r="R94" s="290"/>
      <c r="S94" s="289"/>
      <c r="T94" s="289"/>
      <c r="U94" s="289"/>
      <c r="V94" s="14"/>
      <c r="W94" s="324"/>
    </row>
    <row r="95" spans="1:23" ht="14.5" x14ac:dyDescent="0.3">
      <c r="A95" s="496"/>
      <c r="B95" s="201" t="s">
        <v>184</v>
      </c>
      <c r="C95" s="212"/>
      <c r="D95" s="215"/>
      <c r="E95" s="218"/>
      <c r="F95" s="291"/>
      <c r="G95" s="288"/>
      <c r="H95" s="289"/>
      <c r="I95" s="289"/>
      <c r="J95" s="289"/>
      <c r="K95" s="293"/>
      <c r="L95" s="292"/>
      <c r="M95" s="289"/>
      <c r="N95" s="289"/>
      <c r="O95" s="289"/>
      <c r="P95" s="289"/>
      <c r="Q95" s="293"/>
      <c r="R95" s="290"/>
      <c r="S95" s="289"/>
      <c r="T95" s="289"/>
      <c r="U95" s="289"/>
      <c r="V95" s="14"/>
      <c r="W95" s="324"/>
    </row>
    <row r="96" spans="1:23" ht="14.5" x14ac:dyDescent="0.3">
      <c r="A96" s="496"/>
      <c r="B96" s="201" t="s">
        <v>185</v>
      </c>
      <c r="C96" s="212"/>
      <c r="D96" s="215"/>
      <c r="E96" s="218"/>
      <c r="F96" s="291"/>
      <c r="G96" s="288"/>
      <c r="H96" s="289"/>
      <c r="I96" s="289"/>
      <c r="J96" s="289"/>
      <c r="K96" s="293"/>
      <c r="L96" s="292"/>
      <c r="M96" s="289"/>
      <c r="N96" s="289"/>
      <c r="O96" s="289"/>
      <c r="P96" s="289"/>
      <c r="Q96" s="293"/>
      <c r="R96" s="290"/>
      <c r="S96" s="289"/>
      <c r="T96" s="289"/>
      <c r="U96" s="289"/>
      <c r="V96" s="14"/>
      <c r="W96" s="324"/>
    </row>
    <row r="97" spans="1:23" ht="14.5" x14ac:dyDescent="0.3">
      <c r="A97" s="496"/>
      <c r="B97" s="201" t="s">
        <v>186</v>
      </c>
      <c r="C97" s="211"/>
      <c r="D97" s="214"/>
      <c r="E97" s="217"/>
      <c r="F97" s="291"/>
      <c r="G97" s="288"/>
      <c r="H97" s="289"/>
      <c r="I97" s="289"/>
      <c r="J97" s="289"/>
      <c r="K97" s="293"/>
      <c r="L97" s="292"/>
      <c r="M97" s="289"/>
      <c r="N97" s="289"/>
      <c r="O97" s="289"/>
      <c r="P97" s="289"/>
      <c r="Q97" s="293"/>
      <c r="R97" s="290"/>
      <c r="S97" s="289"/>
      <c r="T97" s="289"/>
      <c r="U97" s="289"/>
      <c r="V97" s="14"/>
      <c r="W97" s="324"/>
    </row>
    <row r="98" spans="1:23" ht="14.5" x14ac:dyDescent="0.3">
      <c r="A98" s="496"/>
      <c r="B98" s="201" t="s">
        <v>187</v>
      </c>
      <c r="C98" s="211"/>
      <c r="D98" s="214"/>
      <c r="E98" s="217"/>
      <c r="F98" s="291"/>
      <c r="G98" s="288"/>
      <c r="H98" s="289"/>
      <c r="I98" s="289"/>
      <c r="J98" s="289"/>
      <c r="K98" s="293"/>
      <c r="L98" s="292"/>
      <c r="M98" s="289"/>
      <c r="N98" s="289"/>
      <c r="O98" s="289"/>
      <c r="P98" s="289"/>
      <c r="Q98" s="293"/>
      <c r="R98" s="290"/>
      <c r="S98" s="289"/>
      <c r="T98" s="289"/>
      <c r="U98" s="289"/>
      <c r="V98" s="14"/>
      <c r="W98" s="324"/>
    </row>
    <row r="99" spans="1:23" ht="14.5" x14ac:dyDescent="0.3">
      <c r="A99" s="496"/>
      <c r="B99" s="201" t="s">
        <v>188</v>
      </c>
      <c r="C99" s="211"/>
      <c r="D99" s="214"/>
      <c r="E99" s="217"/>
      <c r="F99" s="291"/>
      <c r="G99" s="288"/>
      <c r="H99" s="289"/>
      <c r="I99" s="289"/>
      <c r="J99" s="289"/>
      <c r="K99" s="293"/>
      <c r="L99" s="292"/>
      <c r="M99" s="289"/>
      <c r="N99" s="289"/>
      <c r="O99" s="289"/>
      <c r="P99" s="289"/>
      <c r="Q99" s="293"/>
      <c r="R99" s="290"/>
      <c r="S99" s="289"/>
      <c r="T99" s="289"/>
      <c r="U99" s="289"/>
      <c r="V99" s="14"/>
      <c r="W99" s="324"/>
    </row>
    <row r="100" spans="1:23" ht="14.5" x14ac:dyDescent="0.3">
      <c r="A100" s="496"/>
      <c r="B100" s="201" t="s">
        <v>189</v>
      </c>
      <c r="C100" s="211"/>
      <c r="D100" s="214"/>
      <c r="E100" s="217"/>
      <c r="F100" s="291"/>
      <c r="G100" s="288"/>
      <c r="H100" s="289"/>
      <c r="I100" s="289"/>
      <c r="J100" s="289"/>
      <c r="K100" s="293"/>
      <c r="L100" s="292"/>
      <c r="M100" s="289"/>
      <c r="N100" s="289"/>
      <c r="O100" s="289"/>
      <c r="P100" s="289"/>
      <c r="Q100" s="293"/>
      <c r="R100" s="290"/>
      <c r="S100" s="289"/>
      <c r="T100" s="289"/>
      <c r="U100" s="289"/>
      <c r="V100" s="14"/>
      <c r="W100" s="324"/>
    </row>
    <row r="101" spans="1:23" ht="15" thickBot="1" x14ac:dyDescent="0.35">
      <c r="A101" s="496"/>
      <c r="B101" s="202" t="s">
        <v>190</v>
      </c>
      <c r="C101" s="211"/>
      <c r="D101" s="214"/>
      <c r="E101" s="217"/>
      <c r="F101" s="291"/>
      <c r="G101" s="288"/>
      <c r="H101" s="289"/>
      <c r="I101" s="289"/>
      <c r="J101" s="289"/>
      <c r="K101" s="293"/>
      <c r="L101" s="292"/>
      <c r="M101" s="289"/>
      <c r="N101" s="289"/>
      <c r="O101" s="289"/>
      <c r="P101" s="289"/>
      <c r="Q101" s="293"/>
      <c r="R101" s="290"/>
      <c r="S101" s="289"/>
      <c r="T101" s="289"/>
      <c r="U101" s="289"/>
      <c r="V101" s="14"/>
      <c r="W101" s="324"/>
    </row>
    <row r="102" spans="1:23" ht="14.5" x14ac:dyDescent="0.3">
      <c r="A102" s="496"/>
      <c r="B102" s="275" t="s">
        <v>191</v>
      </c>
      <c r="C102" s="212"/>
      <c r="D102" s="215"/>
      <c r="E102" s="218"/>
      <c r="F102" s="291"/>
      <c r="G102" s="288"/>
      <c r="H102" s="289"/>
      <c r="I102" s="289"/>
      <c r="J102" s="289"/>
      <c r="K102" s="293"/>
      <c r="L102" s="292"/>
      <c r="M102" s="289"/>
      <c r="N102" s="289"/>
      <c r="O102" s="289"/>
      <c r="P102" s="289"/>
      <c r="Q102" s="293"/>
      <c r="R102" s="290"/>
      <c r="S102" s="289"/>
      <c r="T102" s="289"/>
      <c r="U102" s="289"/>
      <c r="V102" s="14"/>
      <c r="W102" s="324"/>
    </row>
    <row r="103" spans="1:23" ht="14.5" x14ac:dyDescent="0.3">
      <c r="A103" s="496"/>
      <c r="B103" s="276" t="s">
        <v>194</v>
      </c>
      <c r="C103" s="212"/>
      <c r="D103" s="215"/>
      <c r="E103" s="218"/>
      <c r="F103" s="291"/>
      <c r="G103" s="288"/>
      <c r="H103" s="289"/>
      <c r="I103" s="289"/>
      <c r="J103" s="289"/>
      <c r="K103" s="293"/>
      <c r="L103" s="292"/>
      <c r="M103" s="289"/>
      <c r="N103" s="289"/>
      <c r="O103" s="289"/>
      <c r="P103" s="289"/>
      <c r="Q103" s="293"/>
      <c r="R103" s="290"/>
      <c r="S103" s="289"/>
      <c r="T103" s="289"/>
      <c r="U103" s="289"/>
      <c r="V103" s="14"/>
      <c r="W103" s="324"/>
    </row>
    <row r="104" spans="1:23" ht="14.5" x14ac:dyDescent="0.3">
      <c r="A104" s="496"/>
      <c r="B104" s="276" t="s">
        <v>357</v>
      </c>
      <c r="C104" s="212"/>
      <c r="D104" s="215"/>
      <c r="E104" s="218"/>
      <c r="F104" s="291"/>
      <c r="G104" s="288"/>
      <c r="H104" s="289"/>
      <c r="I104" s="289"/>
      <c r="J104" s="289"/>
      <c r="K104" s="293"/>
      <c r="L104" s="292"/>
      <c r="M104" s="289"/>
      <c r="N104" s="289"/>
      <c r="O104" s="289"/>
      <c r="P104" s="289"/>
      <c r="Q104" s="293"/>
      <c r="R104" s="290"/>
      <c r="S104" s="289"/>
      <c r="T104" s="289"/>
      <c r="U104" s="289"/>
      <c r="V104" s="14"/>
      <c r="W104" s="324"/>
    </row>
    <row r="105" spans="1:23" ht="14.5" x14ac:dyDescent="0.3">
      <c r="A105" s="496"/>
      <c r="B105" s="276" t="s">
        <v>358</v>
      </c>
      <c r="C105" s="212"/>
      <c r="D105" s="215"/>
      <c r="E105" s="218"/>
      <c r="F105" s="291"/>
      <c r="G105" s="288"/>
      <c r="H105" s="289"/>
      <c r="I105" s="289"/>
      <c r="J105" s="289"/>
      <c r="K105" s="293"/>
      <c r="L105" s="292"/>
      <c r="M105" s="289"/>
      <c r="N105" s="289"/>
      <c r="O105" s="289"/>
      <c r="P105" s="289"/>
      <c r="Q105" s="293"/>
      <c r="R105" s="290"/>
      <c r="S105" s="289"/>
      <c r="T105" s="289"/>
      <c r="U105" s="289"/>
      <c r="V105" s="14"/>
      <c r="W105" s="324"/>
    </row>
    <row r="106" spans="1:23" ht="15" thickBot="1" x14ac:dyDescent="0.35">
      <c r="A106" s="497"/>
      <c r="B106" s="296" t="s">
        <v>359</v>
      </c>
      <c r="C106" s="297"/>
      <c r="D106" s="298"/>
      <c r="E106" s="299"/>
      <c r="F106" s="294"/>
      <c r="G106" s="300"/>
      <c r="H106" s="301"/>
      <c r="I106" s="301"/>
      <c r="J106" s="301"/>
      <c r="K106" s="302"/>
      <c r="L106" s="303"/>
      <c r="M106" s="301"/>
      <c r="N106" s="301"/>
      <c r="O106" s="301"/>
      <c r="P106" s="301"/>
      <c r="Q106" s="302"/>
      <c r="R106" s="304"/>
      <c r="S106" s="301"/>
      <c r="T106" s="301"/>
      <c r="U106" s="301"/>
      <c r="V106" s="15"/>
      <c r="W106" s="331"/>
    </row>
  </sheetData>
  <mergeCells count="8">
    <mergeCell ref="A76:A106"/>
    <mergeCell ref="O2:S2"/>
    <mergeCell ref="O3:S3"/>
    <mergeCell ref="O4:S4"/>
    <mergeCell ref="G15:L15"/>
    <mergeCell ref="C10:V10"/>
    <mergeCell ref="B12:V12"/>
    <mergeCell ref="M15:R15"/>
  </mergeCells>
  <phoneticPr fontId="32" type="noConversion"/>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167"/>
  <sheetViews>
    <sheetView showGridLines="0" zoomScale="84" zoomScaleNormal="84" workbookViewId="0">
      <pane xSplit="4" topLeftCell="E1" activePane="topRight" state="frozen"/>
      <selection pane="topRight" activeCell="B1" sqref="B1"/>
    </sheetView>
  </sheetViews>
  <sheetFormatPr defaultColWidth="9" defaultRowHeight="14.5" x14ac:dyDescent="0.3"/>
  <cols>
    <col min="1" max="1" width="1.6640625" style="1" customWidth="1"/>
    <col min="2" max="2" width="9.33203125" style="38" customWidth="1"/>
    <col min="3" max="3" width="34.1640625" style="47" customWidth="1"/>
    <col min="4" max="4" width="37" style="1" customWidth="1"/>
    <col min="5" max="5" width="25.08203125" style="1" customWidth="1"/>
    <col min="6" max="15" width="13.6640625" style="1" customWidth="1"/>
    <col min="16" max="16" width="11.33203125" style="1" customWidth="1"/>
    <col min="17" max="17" width="11.33203125" style="2" customWidth="1"/>
    <col min="18" max="19" width="11.33203125" style="1" customWidth="1"/>
    <col min="20" max="20" width="11.33203125" style="2" customWidth="1"/>
    <col min="21" max="21" width="9.6640625" style="2" customWidth="1"/>
    <col min="22" max="22" width="113.83203125" style="140" customWidth="1"/>
    <col min="23" max="16384" width="9" style="1"/>
  </cols>
  <sheetData>
    <row r="1" spans="1:22" ht="23.5" x14ac:dyDescent="0.3">
      <c r="C1" s="317" t="s">
        <v>540</v>
      </c>
      <c r="D1" s="8"/>
      <c r="F1" s="1" t="s">
        <v>581</v>
      </c>
      <c r="I1" s="235"/>
      <c r="J1" s="498" t="s">
        <v>257</v>
      </c>
      <c r="K1" s="498"/>
      <c r="L1" s="498"/>
      <c r="M1" s="498"/>
      <c r="N1" s="2"/>
      <c r="O1" s="2"/>
      <c r="P1" s="2"/>
      <c r="Q1" s="1"/>
      <c r="S1" s="2"/>
      <c r="V1" s="10"/>
    </row>
    <row r="2" spans="1:22" x14ac:dyDescent="0.3">
      <c r="C2" s="52" t="s">
        <v>32</v>
      </c>
      <c r="D2" s="52"/>
      <c r="I2" s="230"/>
      <c r="J2" s="499" t="s">
        <v>326</v>
      </c>
      <c r="K2" s="499"/>
      <c r="L2" s="499"/>
      <c r="M2" s="499"/>
      <c r="N2" s="2"/>
      <c r="O2" s="2"/>
      <c r="P2" s="2"/>
      <c r="Q2" s="1"/>
      <c r="S2" s="2"/>
      <c r="V2" s="10"/>
    </row>
    <row r="3" spans="1:22" x14ac:dyDescent="0.3">
      <c r="C3" s="53" t="s">
        <v>371</v>
      </c>
      <c r="D3" s="53"/>
      <c r="I3" s="170"/>
      <c r="J3" s="498" t="s">
        <v>256</v>
      </c>
      <c r="K3" s="498"/>
      <c r="L3" s="498"/>
      <c r="M3" s="498"/>
      <c r="N3" s="2"/>
      <c r="O3" s="2"/>
      <c r="P3" s="2"/>
      <c r="Q3" s="1"/>
      <c r="S3" s="2"/>
      <c r="V3" s="10"/>
    </row>
    <row r="4" spans="1:22" ht="16.5" customHeight="1" x14ac:dyDescent="0.3">
      <c r="C4" s="55" t="s">
        <v>203</v>
      </c>
      <c r="D4" s="55"/>
      <c r="E4" s="55"/>
      <c r="K4" s="2"/>
      <c r="L4" s="2"/>
      <c r="M4" s="2"/>
      <c r="N4" s="2"/>
      <c r="O4" s="2"/>
      <c r="P4" s="2"/>
      <c r="Q4" s="1"/>
      <c r="S4" s="2"/>
      <c r="V4" s="10"/>
    </row>
    <row r="5" spans="1:22" ht="15.5" x14ac:dyDescent="0.3">
      <c r="A5" s="121"/>
      <c r="B5" s="121"/>
      <c r="C5" s="530"/>
      <c r="D5" s="530"/>
      <c r="E5" s="530"/>
      <c r="F5" s="530"/>
      <c r="G5" s="530"/>
      <c r="H5" s="530"/>
      <c r="I5" s="530"/>
      <c r="J5" s="530"/>
      <c r="K5" s="530"/>
      <c r="L5" s="530"/>
      <c r="M5" s="530"/>
      <c r="N5" s="530"/>
      <c r="O5" s="530"/>
      <c r="P5" s="530"/>
      <c r="Q5" s="530"/>
      <c r="R5" s="530"/>
      <c r="S5" s="530"/>
      <c r="T5" s="530"/>
      <c r="U5" s="530"/>
      <c r="V5" s="530"/>
    </row>
    <row r="6" spans="1:22" ht="15.75" customHeight="1" thickBot="1" x14ac:dyDescent="0.35">
      <c r="A6" s="121"/>
      <c r="B6" s="121"/>
      <c r="C6" s="531"/>
      <c r="D6" s="531"/>
      <c r="E6" s="531"/>
      <c r="F6" s="531"/>
      <c r="G6" s="531"/>
      <c r="H6" s="531"/>
      <c r="I6" s="531"/>
      <c r="J6" s="531"/>
      <c r="K6" s="531"/>
      <c r="L6" s="531"/>
      <c r="M6" s="531"/>
      <c r="N6" s="531"/>
      <c r="O6" s="531"/>
      <c r="P6" s="531"/>
      <c r="Q6" s="531"/>
      <c r="R6" s="531"/>
      <c r="S6" s="531"/>
      <c r="T6" s="531"/>
      <c r="U6" s="531"/>
      <c r="V6" s="531"/>
    </row>
    <row r="7" spans="1:22" customFormat="1" ht="18.5" x14ac:dyDescent="0.35">
      <c r="B7" s="122"/>
      <c r="C7" s="119" t="s">
        <v>265</v>
      </c>
      <c r="D7" s="111"/>
      <c r="E7" s="111"/>
      <c r="F7" s="111"/>
      <c r="G7" s="111"/>
      <c r="H7" s="111"/>
      <c r="I7" s="111"/>
      <c r="J7" s="111"/>
      <c r="K7" s="111"/>
      <c r="L7" s="111"/>
      <c r="M7" s="111"/>
      <c r="N7" s="111"/>
      <c r="O7" s="111"/>
      <c r="P7" s="111"/>
      <c r="Q7" s="123"/>
      <c r="R7" s="111"/>
      <c r="S7" s="111"/>
      <c r="T7" s="111"/>
      <c r="U7" s="111"/>
      <c r="V7" s="127"/>
    </row>
    <row r="8" spans="1:22" customFormat="1" thickBot="1" x14ac:dyDescent="0.35">
      <c r="B8" s="114"/>
      <c r="C8" s="501" t="s">
        <v>266</v>
      </c>
      <c r="D8" s="502"/>
      <c r="E8" s="502"/>
      <c r="F8" s="502"/>
      <c r="G8" s="502"/>
      <c r="H8" s="502"/>
      <c r="I8" s="502"/>
      <c r="J8" s="502"/>
      <c r="K8" s="502"/>
      <c r="L8" s="502"/>
      <c r="M8" s="502"/>
      <c r="N8" s="502"/>
      <c r="O8" s="502"/>
      <c r="P8" s="502"/>
      <c r="Q8" s="502"/>
      <c r="R8" s="502"/>
      <c r="S8" s="502"/>
      <c r="T8" s="502"/>
      <c r="U8" s="502"/>
      <c r="V8" s="503"/>
    </row>
    <row r="9" spans="1:22" ht="4.5" customHeight="1" thickBot="1" x14ac:dyDescent="0.35">
      <c r="A9" s="121"/>
      <c r="B9" s="121"/>
      <c r="C9" s="160"/>
      <c r="D9" s="160"/>
      <c r="E9" s="160"/>
      <c r="F9" s="160"/>
      <c r="G9" s="160"/>
      <c r="H9" s="160"/>
      <c r="I9" s="160"/>
      <c r="J9" s="160"/>
      <c r="K9" s="160"/>
      <c r="L9" s="160"/>
      <c r="M9" s="160"/>
      <c r="N9" s="160"/>
      <c r="O9" s="160"/>
      <c r="P9" s="160"/>
      <c r="Q9" s="160"/>
      <c r="R9" s="160"/>
      <c r="S9" s="160"/>
      <c r="T9" s="160"/>
      <c r="U9" s="160"/>
      <c r="V9" s="160"/>
    </row>
    <row r="10" spans="1:22" ht="26.25" customHeight="1" thickBot="1" x14ac:dyDescent="0.35">
      <c r="A10" s="121"/>
      <c r="B10" s="504" t="s">
        <v>529</v>
      </c>
      <c r="C10" s="505"/>
      <c r="D10" s="505"/>
      <c r="E10" s="505"/>
      <c r="F10" s="505"/>
      <c r="G10" s="505"/>
      <c r="H10" s="505"/>
      <c r="I10" s="505"/>
      <c r="J10" s="505"/>
      <c r="K10" s="505"/>
      <c r="L10" s="505"/>
      <c r="M10" s="505"/>
      <c r="N10" s="505"/>
      <c r="O10" s="505"/>
      <c r="P10" s="505"/>
      <c r="Q10" s="505"/>
      <c r="R10" s="505"/>
      <c r="S10" s="505"/>
      <c r="T10" s="505"/>
      <c r="U10" s="505"/>
      <c r="V10" s="506"/>
    </row>
    <row r="11" spans="1:22" ht="16" thickBot="1" x14ac:dyDescent="0.35">
      <c r="B11" s="160"/>
      <c r="C11" s="160"/>
      <c r="D11" s="160"/>
      <c r="E11" s="160"/>
      <c r="F11" s="160"/>
      <c r="G11" s="399"/>
      <c r="H11" s="399"/>
      <c r="I11" s="399"/>
      <c r="J11" s="399"/>
      <c r="K11" s="160"/>
      <c r="L11" s="160"/>
      <c r="M11" s="160"/>
      <c r="N11" s="160"/>
      <c r="O11" s="160"/>
      <c r="P11" s="160"/>
      <c r="Q11" s="160"/>
      <c r="R11" s="160"/>
      <c r="S11" s="160"/>
      <c r="T11" s="160"/>
      <c r="U11" s="160"/>
      <c r="V11" s="160"/>
    </row>
    <row r="12" spans="1:22" customFormat="1" ht="18.5" customHeight="1" x14ac:dyDescent="0.35">
      <c r="B12" s="122"/>
      <c r="C12" s="515" t="s">
        <v>282</v>
      </c>
      <c r="D12" s="515"/>
      <c r="E12" s="111"/>
      <c r="F12" s="111"/>
      <c r="G12" s="111"/>
      <c r="H12" s="111"/>
      <c r="I12" s="111"/>
      <c r="J12" s="111"/>
      <c r="K12" s="111"/>
      <c r="L12" s="111"/>
      <c r="M12" s="111"/>
      <c r="N12" s="111"/>
      <c r="O12" s="111"/>
      <c r="P12" s="111"/>
      <c r="Q12" s="123"/>
      <c r="R12" s="111"/>
      <c r="S12" s="111"/>
      <c r="T12" s="111"/>
      <c r="U12" s="111"/>
      <c r="V12" s="127"/>
    </row>
    <row r="13" spans="1:22" customFormat="1" thickBot="1" x14ac:dyDescent="0.35">
      <c r="B13" s="114"/>
      <c r="C13" s="516"/>
      <c r="D13" s="516"/>
      <c r="E13" s="166"/>
      <c r="F13" s="166"/>
      <c r="G13" s="166"/>
      <c r="H13" s="166"/>
      <c r="I13" s="166"/>
      <c r="J13" s="166"/>
      <c r="K13" s="166"/>
      <c r="L13" s="166"/>
      <c r="M13" s="166"/>
      <c r="N13" s="166"/>
      <c r="O13" s="166"/>
      <c r="P13" s="166"/>
      <c r="Q13" s="166"/>
      <c r="R13" s="166"/>
      <c r="S13" s="166"/>
      <c r="T13" s="166"/>
      <c r="U13" s="166"/>
      <c r="V13" s="167"/>
    </row>
    <row r="14" spans="1:22" ht="15.5" x14ac:dyDescent="0.3">
      <c r="A14" s="121"/>
      <c r="B14" s="121"/>
      <c r="C14" s="517"/>
      <c r="D14" s="517"/>
      <c r="E14" s="517"/>
      <c r="F14" s="517"/>
      <c r="G14" s="517"/>
      <c r="H14" s="517"/>
      <c r="I14" s="517"/>
      <c r="J14" s="517"/>
      <c r="K14" s="517"/>
      <c r="L14" s="517"/>
      <c r="M14" s="517"/>
      <c r="N14" s="517"/>
      <c r="O14" s="517"/>
      <c r="P14" s="517"/>
      <c r="Q14" s="517"/>
      <c r="R14" s="517"/>
      <c r="S14" s="517"/>
      <c r="T14" s="517"/>
      <c r="U14" s="517"/>
      <c r="V14" s="517"/>
    </row>
    <row r="15" spans="1:22" ht="15" thickBot="1" x14ac:dyDescent="0.35">
      <c r="C15" s="225"/>
      <c r="D15" s="226"/>
      <c r="E15" s="190"/>
      <c r="F15" s="227"/>
      <c r="G15" s="190"/>
      <c r="H15" s="190"/>
      <c r="I15" s="190"/>
      <c r="J15" s="190"/>
      <c r="K15" s="228"/>
      <c r="L15" s="228"/>
      <c r="M15" s="228"/>
      <c r="N15" s="228"/>
      <c r="O15" s="228"/>
      <c r="P15" s="228"/>
      <c r="Q15" s="190"/>
      <c r="R15" s="190"/>
      <c r="S15" s="228"/>
      <c r="T15" s="228"/>
      <c r="U15" s="228"/>
      <c r="V15" s="229"/>
    </row>
    <row r="16" spans="1:22" s="2" customFormat="1" ht="65.150000000000006" customHeight="1" thickBot="1" x14ac:dyDescent="0.35">
      <c r="B16" s="100" t="s">
        <v>205</v>
      </c>
      <c r="C16" s="99" t="s">
        <v>448</v>
      </c>
      <c r="D16" s="86" t="s">
        <v>41</v>
      </c>
      <c r="E16" s="86" t="s">
        <v>206</v>
      </c>
      <c r="F16" s="164" t="s">
        <v>43</v>
      </c>
      <c r="G16" s="84" t="s">
        <v>44</v>
      </c>
      <c r="H16" s="84" t="s">
        <v>45</v>
      </c>
      <c r="I16" s="84" t="s">
        <v>46</v>
      </c>
      <c r="J16" s="92" t="s">
        <v>47</v>
      </c>
      <c r="K16" s="86" t="s">
        <v>207</v>
      </c>
      <c r="L16" s="164" t="s">
        <v>48</v>
      </c>
      <c r="M16" s="84" t="s">
        <v>49</v>
      </c>
      <c r="N16" s="84" t="s">
        <v>50</v>
      </c>
      <c r="O16" s="84" t="s">
        <v>51</v>
      </c>
      <c r="P16" s="92" t="s">
        <v>52</v>
      </c>
      <c r="Q16" s="86" t="s">
        <v>208</v>
      </c>
      <c r="R16" s="86" t="s">
        <v>209</v>
      </c>
      <c r="S16" s="86" t="s">
        <v>210</v>
      </c>
      <c r="T16" s="86" t="s">
        <v>211</v>
      </c>
      <c r="U16" s="86" t="s">
        <v>212</v>
      </c>
      <c r="V16" s="250" t="s">
        <v>204</v>
      </c>
    </row>
    <row r="17" spans="2:22" ht="29" x14ac:dyDescent="0.3">
      <c r="B17" s="509"/>
      <c r="C17" s="518" t="s">
        <v>451</v>
      </c>
      <c r="D17" s="87" t="s">
        <v>447</v>
      </c>
      <c r="E17" s="89" t="s">
        <v>213</v>
      </c>
      <c r="F17" s="411">
        <v>0</v>
      </c>
      <c r="G17" s="411">
        <v>17.38</v>
      </c>
      <c r="H17" s="411">
        <v>28.97</v>
      </c>
      <c r="I17" s="411">
        <v>34.76</v>
      </c>
      <c r="J17" s="411">
        <v>34.76</v>
      </c>
      <c r="K17" s="401">
        <f>SUM(F17:J17)</f>
        <v>115.86999999999998</v>
      </c>
      <c r="L17" s="411">
        <v>33.46</v>
      </c>
      <c r="M17" s="411">
        <v>33.46</v>
      </c>
      <c r="N17" s="411">
        <v>33.46</v>
      </c>
      <c r="O17" s="411">
        <v>33.46</v>
      </c>
      <c r="P17" s="411">
        <v>33.46</v>
      </c>
      <c r="Q17" s="401">
        <f>SUM(L17:P17)</f>
        <v>167.3</v>
      </c>
      <c r="R17" s="411">
        <v>116.29</v>
      </c>
      <c r="S17" s="411">
        <v>145.46</v>
      </c>
      <c r="T17" s="411">
        <v>195.45</v>
      </c>
      <c r="U17" s="402">
        <f>K17+Q17+R17+S17+T17</f>
        <v>740.36999999999989</v>
      </c>
      <c r="V17" s="128" t="s">
        <v>267</v>
      </c>
    </row>
    <row r="18" spans="2:22" ht="58.75" customHeight="1" x14ac:dyDescent="0.3">
      <c r="B18" s="510"/>
      <c r="C18" s="519"/>
      <c r="D18" s="88" t="s">
        <v>330</v>
      </c>
      <c r="E18" s="175" t="s">
        <v>60</v>
      </c>
      <c r="F18" s="391">
        <v>0</v>
      </c>
      <c r="G18" s="391">
        <v>15</v>
      </c>
      <c r="H18" s="391">
        <v>26</v>
      </c>
      <c r="I18" s="391">
        <v>31</v>
      </c>
      <c r="J18" s="391">
        <v>31</v>
      </c>
      <c r="K18" s="389">
        <f t="shared" ref="K18:K21" si="0">SUM(F18:J18)</f>
        <v>103</v>
      </c>
      <c r="L18" s="391">
        <v>24.4</v>
      </c>
      <c r="M18" s="391">
        <v>24.4</v>
      </c>
      <c r="N18" s="391">
        <v>24.4</v>
      </c>
      <c r="O18" s="391">
        <v>24.4</v>
      </c>
      <c r="P18" s="391">
        <v>24.4</v>
      </c>
      <c r="Q18" s="389">
        <f t="shared" ref="Q18:Q21" si="1">SUM(L18:P18)</f>
        <v>122</v>
      </c>
      <c r="R18" s="391">
        <v>78</v>
      </c>
      <c r="S18" s="391">
        <v>92</v>
      </c>
      <c r="T18" s="391">
        <v>108</v>
      </c>
      <c r="U18" s="425">
        <f t="shared" ref="U18:U21" si="2">K18+Q18+R18+S18+T18</f>
        <v>503</v>
      </c>
      <c r="V18" s="278" t="s">
        <v>360</v>
      </c>
    </row>
    <row r="19" spans="2:22" ht="29" x14ac:dyDescent="0.3">
      <c r="B19" s="510"/>
      <c r="C19" s="519"/>
      <c r="D19" s="88" t="s">
        <v>214</v>
      </c>
      <c r="E19" s="90" t="s">
        <v>68</v>
      </c>
      <c r="F19" s="411">
        <v>77.349999999999994</v>
      </c>
      <c r="G19" s="411">
        <v>77.349999999999994</v>
      </c>
      <c r="H19" s="411">
        <v>77.349999999999994</v>
      </c>
      <c r="I19" s="411">
        <v>77.349999999999994</v>
      </c>
      <c r="J19" s="411">
        <v>77.349999999999994</v>
      </c>
      <c r="K19" s="401">
        <f t="shared" si="0"/>
        <v>386.75</v>
      </c>
      <c r="L19" s="411">
        <v>84.16</v>
      </c>
      <c r="M19" s="411">
        <v>84.13</v>
      </c>
      <c r="N19" s="411">
        <v>84.16</v>
      </c>
      <c r="O19" s="411">
        <v>84.16</v>
      </c>
      <c r="P19" s="411">
        <v>84.16</v>
      </c>
      <c r="Q19" s="401">
        <f t="shared" si="1"/>
        <v>420.77</v>
      </c>
      <c r="R19" s="411">
        <v>471.32</v>
      </c>
      <c r="S19" s="411">
        <v>454.43</v>
      </c>
      <c r="T19" s="411">
        <v>409.04</v>
      </c>
      <c r="U19" s="402">
        <f t="shared" si="2"/>
        <v>2142.31</v>
      </c>
      <c r="V19" s="129" t="s">
        <v>215</v>
      </c>
    </row>
    <row r="20" spans="2:22" ht="29" x14ac:dyDescent="0.3">
      <c r="B20" s="510"/>
      <c r="C20" s="519"/>
      <c r="D20" s="88" t="s">
        <v>216</v>
      </c>
      <c r="E20" s="90" t="s">
        <v>68</v>
      </c>
      <c r="F20" s="411">
        <v>0.7</v>
      </c>
      <c r="G20" s="411">
        <v>0.7</v>
      </c>
      <c r="H20" s="411">
        <v>0.7</v>
      </c>
      <c r="I20" s="411">
        <v>0.7</v>
      </c>
      <c r="J20" s="411">
        <v>0.7</v>
      </c>
      <c r="K20" s="401">
        <f t="shared" si="0"/>
        <v>3.5</v>
      </c>
      <c r="L20" s="411">
        <v>0.76</v>
      </c>
      <c r="M20" s="411">
        <v>0.76</v>
      </c>
      <c r="N20" s="411">
        <v>0.76</v>
      </c>
      <c r="O20" s="411">
        <v>0.76</v>
      </c>
      <c r="P20" s="411">
        <v>0.76</v>
      </c>
      <c r="Q20" s="401">
        <f t="shared" si="1"/>
        <v>3.8</v>
      </c>
      <c r="R20" s="411">
        <v>4.24</v>
      </c>
      <c r="S20" s="411">
        <v>4.09</v>
      </c>
      <c r="T20" s="411">
        <v>3.68</v>
      </c>
      <c r="U20" s="402">
        <f t="shared" si="2"/>
        <v>19.309999999999999</v>
      </c>
      <c r="V20" s="129" t="s">
        <v>217</v>
      </c>
    </row>
    <row r="21" spans="2:22" ht="21" customHeight="1" thickBot="1" x14ac:dyDescent="0.35">
      <c r="B21" s="511"/>
      <c r="C21" s="520"/>
      <c r="D21" s="31" t="s">
        <v>218</v>
      </c>
      <c r="E21" s="91" t="s">
        <v>68</v>
      </c>
      <c r="F21" s="403">
        <f>F19+F20</f>
        <v>78.05</v>
      </c>
      <c r="G21" s="404">
        <f t="shared" ref="G21:J21" si="3">G19+G20</f>
        <v>78.05</v>
      </c>
      <c r="H21" s="404">
        <f t="shared" si="3"/>
        <v>78.05</v>
      </c>
      <c r="I21" s="404">
        <f t="shared" si="3"/>
        <v>78.05</v>
      </c>
      <c r="J21" s="404">
        <f t="shared" si="3"/>
        <v>78.05</v>
      </c>
      <c r="K21" s="405">
        <f t="shared" si="0"/>
        <v>390.25</v>
      </c>
      <c r="L21" s="403">
        <f t="shared" ref="L21" si="4">L19+L20</f>
        <v>84.92</v>
      </c>
      <c r="M21" s="404">
        <f t="shared" ref="M21" si="5">M19+M20</f>
        <v>84.89</v>
      </c>
      <c r="N21" s="404">
        <f t="shared" ref="N21" si="6">N19+N20</f>
        <v>84.92</v>
      </c>
      <c r="O21" s="404">
        <f t="shared" ref="O21" si="7">O19+O20</f>
        <v>84.92</v>
      </c>
      <c r="P21" s="406">
        <f t="shared" ref="P21" si="8">P19+P20</f>
        <v>84.92</v>
      </c>
      <c r="Q21" s="405">
        <f t="shared" si="1"/>
        <v>424.57000000000005</v>
      </c>
      <c r="R21" s="405">
        <f t="shared" ref="R21:T21" si="9">R19+R20</f>
        <v>475.56</v>
      </c>
      <c r="S21" s="405">
        <f t="shared" si="9"/>
        <v>458.52</v>
      </c>
      <c r="T21" s="405">
        <f t="shared" si="9"/>
        <v>412.72</v>
      </c>
      <c r="U21" s="407">
        <f t="shared" si="2"/>
        <v>2161.62</v>
      </c>
      <c r="V21" s="130" t="s">
        <v>219</v>
      </c>
    </row>
    <row r="22" spans="2:22" ht="16.399999999999999" customHeight="1" thickBot="1" x14ac:dyDescent="0.35">
      <c r="B22" s="49"/>
      <c r="C22" s="49"/>
      <c r="D22" s="3"/>
      <c r="E22" s="168"/>
      <c r="F22" s="165"/>
      <c r="G22" s="165"/>
      <c r="H22" s="165"/>
      <c r="I22" s="165"/>
      <c r="J22" s="165"/>
      <c r="K22" s="165"/>
      <c r="L22" s="165"/>
      <c r="M22" s="165"/>
      <c r="N22" s="165"/>
      <c r="O22" s="165"/>
      <c r="P22" s="165"/>
      <c r="Q22" s="165"/>
      <c r="R22" s="165"/>
      <c r="S22" s="165"/>
      <c r="T22" s="165"/>
      <c r="U22" s="165"/>
      <c r="V22" s="169"/>
    </row>
    <row r="23" spans="2:22" s="2" customFormat="1" ht="62.15" customHeight="1" thickBot="1" x14ac:dyDescent="0.35">
      <c r="B23" s="51" t="s">
        <v>228</v>
      </c>
      <c r="C23" s="83" t="s">
        <v>450</v>
      </c>
      <c r="D23" s="86" t="s">
        <v>41</v>
      </c>
      <c r="E23" s="86" t="s">
        <v>206</v>
      </c>
      <c r="F23" s="164" t="s">
        <v>43</v>
      </c>
      <c r="G23" s="84" t="s">
        <v>44</v>
      </c>
      <c r="H23" s="84" t="s">
        <v>45</v>
      </c>
      <c r="I23" s="84" t="s">
        <v>46</v>
      </c>
      <c r="J23" s="92" t="s">
        <v>47</v>
      </c>
      <c r="K23" s="86" t="s">
        <v>207</v>
      </c>
      <c r="L23" s="164" t="s">
        <v>48</v>
      </c>
      <c r="M23" s="84" t="s">
        <v>49</v>
      </c>
      <c r="N23" s="84" t="s">
        <v>50</v>
      </c>
      <c r="O23" s="84" t="s">
        <v>51</v>
      </c>
      <c r="P23" s="92" t="s">
        <v>52</v>
      </c>
      <c r="Q23" s="86" t="s">
        <v>208</v>
      </c>
      <c r="R23" s="86" t="s">
        <v>209</v>
      </c>
      <c r="S23" s="86" t="s">
        <v>210</v>
      </c>
      <c r="T23" s="86" t="s">
        <v>211</v>
      </c>
      <c r="U23" s="86" t="s">
        <v>212</v>
      </c>
      <c r="V23" s="250" t="s">
        <v>204</v>
      </c>
    </row>
    <row r="24" spans="2:22" ht="29.15" customHeight="1" x14ac:dyDescent="0.3">
      <c r="B24" s="509"/>
      <c r="C24" s="509" t="s">
        <v>449</v>
      </c>
      <c r="D24" s="87" t="s">
        <v>530</v>
      </c>
      <c r="E24" s="89" t="s">
        <v>268</v>
      </c>
      <c r="F24" s="232">
        <v>0</v>
      </c>
      <c r="G24" s="411">
        <v>3.66</v>
      </c>
      <c r="H24" s="411">
        <v>6.1</v>
      </c>
      <c r="I24" s="411">
        <v>7.32</v>
      </c>
      <c r="J24" s="411">
        <v>7.32</v>
      </c>
      <c r="K24" s="401">
        <f t="shared" ref="K24:K30" si="10">SUM(F24:J24)</f>
        <v>24.4</v>
      </c>
      <c r="L24" s="411">
        <v>15.11</v>
      </c>
      <c r="M24" s="411">
        <v>15.11</v>
      </c>
      <c r="N24" s="411">
        <v>15.11</v>
      </c>
      <c r="O24" s="411">
        <v>15.11</v>
      </c>
      <c r="P24" s="411">
        <v>15.11</v>
      </c>
      <c r="Q24" s="401">
        <f t="shared" ref="Q24:Q26" si="11">SUM(L24:P24)</f>
        <v>75.55</v>
      </c>
      <c r="R24" s="411">
        <v>31.3</v>
      </c>
      <c r="S24" s="411">
        <v>40</v>
      </c>
      <c r="T24" s="411">
        <v>43.3</v>
      </c>
      <c r="U24" s="402">
        <f>K24+Q24+R24+S24+T24</f>
        <v>214.55</v>
      </c>
      <c r="V24" s="128" t="s">
        <v>426</v>
      </c>
    </row>
    <row r="25" spans="2:22" ht="60.5" customHeight="1" x14ac:dyDescent="0.3">
      <c r="B25" s="510"/>
      <c r="C25" s="510"/>
      <c r="D25" s="88" t="s">
        <v>330</v>
      </c>
      <c r="E25" s="175" t="s">
        <v>60</v>
      </c>
      <c r="F25" s="408">
        <v>0</v>
      </c>
      <c r="G25" s="391">
        <v>1.2</v>
      </c>
      <c r="H25" s="391">
        <v>2</v>
      </c>
      <c r="I25" s="391">
        <v>2.4</v>
      </c>
      <c r="J25" s="391">
        <v>2.4</v>
      </c>
      <c r="K25" s="389">
        <f t="shared" si="10"/>
        <v>8</v>
      </c>
      <c r="L25" s="391">
        <v>2.6</v>
      </c>
      <c r="M25" s="391">
        <v>2.6</v>
      </c>
      <c r="N25" s="391">
        <v>2.6</v>
      </c>
      <c r="O25" s="391">
        <v>2.6</v>
      </c>
      <c r="P25" s="391">
        <v>2.6</v>
      </c>
      <c r="Q25" s="389">
        <f t="shared" si="11"/>
        <v>13</v>
      </c>
      <c r="R25" s="391">
        <v>10</v>
      </c>
      <c r="S25" s="391">
        <v>12</v>
      </c>
      <c r="T25" s="391">
        <v>13</v>
      </c>
      <c r="U25" s="425">
        <f t="shared" ref="U25:U28" si="12">K25+Q25+R25+S25+T25</f>
        <v>56</v>
      </c>
      <c r="V25" s="278" t="s">
        <v>360</v>
      </c>
    </row>
    <row r="26" spans="2:22" ht="29" x14ac:dyDescent="0.3">
      <c r="B26" s="510"/>
      <c r="C26" s="510"/>
      <c r="D26" s="88" t="s">
        <v>423</v>
      </c>
      <c r="E26" s="90" t="s">
        <v>68</v>
      </c>
      <c r="F26" s="236">
        <v>3.66</v>
      </c>
      <c r="G26" s="411">
        <v>3.66</v>
      </c>
      <c r="H26" s="411">
        <v>3.66</v>
      </c>
      <c r="I26" s="411">
        <v>3.66</v>
      </c>
      <c r="J26" s="411">
        <v>3.66</v>
      </c>
      <c r="K26" s="401">
        <f t="shared" si="10"/>
        <v>18.3</v>
      </c>
      <c r="L26" s="411">
        <v>11.332000000000001</v>
      </c>
      <c r="M26" s="411">
        <v>11.332000000000001</v>
      </c>
      <c r="N26" s="411">
        <v>11.332000000000001</v>
      </c>
      <c r="O26" s="411">
        <v>11.332000000000001</v>
      </c>
      <c r="P26" s="411">
        <v>11.332000000000001</v>
      </c>
      <c r="Q26" s="401">
        <f t="shared" si="11"/>
        <v>56.660000000000004</v>
      </c>
      <c r="R26" s="411">
        <v>23.5</v>
      </c>
      <c r="S26" s="411">
        <v>30</v>
      </c>
      <c r="T26" s="411">
        <v>32.5</v>
      </c>
      <c r="U26" s="402">
        <f t="shared" si="12"/>
        <v>160.96</v>
      </c>
      <c r="V26" s="129" t="s">
        <v>427</v>
      </c>
    </row>
    <row r="27" spans="2:22" ht="29" x14ac:dyDescent="0.3">
      <c r="B27" s="510"/>
      <c r="C27" s="510"/>
      <c r="D27" s="88" t="s">
        <v>424</v>
      </c>
      <c r="E27" s="90" t="s">
        <v>68</v>
      </c>
      <c r="F27" s="236">
        <v>3.3000000000000002E-2</v>
      </c>
      <c r="G27" s="411">
        <v>3.3000000000000002E-2</v>
      </c>
      <c r="H27" s="411">
        <v>3.3000000000000002E-2</v>
      </c>
      <c r="I27" s="411">
        <v>3.3000000000000002E-2</v>
      </c>
      <c r="J27" s="411">
        <v>3.3000000000000002E-2</v>
      </c>
      <c r="K27" s="401">
        <f t="shared" si="10"/>
        <v>0.16500000000000001</v>
      </c>
      <c r="L27" s="411">
        <v>0.10199999999999999</v>
      </c>
      <c r="M27" s="411">
        <v>0.10199999999999999</v>
      </c>
      <c r="N27" s="411">
        <v>0.10199999999999999</v>
      </c>
      <c r="O27" s="411">
        <v>0.10199999999999999</v>
      </c>
      <c r="P27" s="411">
        <v>0.10199999999999999</v>
      </c>
      <c r="Q27" s="401">
        <f t="shared" ref="Q27:Q28" si="13">SUM(L27:P27)</f>
        <v>0.51</v>
      </c>
      <c r="R27" s="411">
        <v>0.21149999999999999</v>
      </c>
      <c r="S27" s="411">
        <v>0.26999999999999996</v>
      </c>
      <c r="T27" s="411">
        <v>0.29249999999999998</v>
      </c>
      <c r="U27" s="402">
        <f t="shared" si="12"/>
        <v>1.4490000000000001</v>
      </c>
      <c r="V27" s="129" t="s">
        <v>428</v>
      </c>
    </row>
    <row r="28" spans="2:22" ht="21" customHeight="1" thickBot="1" x14ac:dyDescent="0.35">
      <c r="B28" s="511"/>
      <c r="C28" s="511"/>
      <c r="D28" s="31" t="s">
        <v>425</v>
      </c>
      <c r="E28" s="91" t="s">
        <v>68</v>
      </c>
      <c r="F28" s="93">
        <f>F26+F27</f>
        <v>3.6930000000000001</v>
      </c>
      <c r="G28" s="404">
        <f t="shared" ref="G28:J28" si="14">G26+G27</f>
        <v>3.6930000000000001</v>
      </c>
      <c r="H28" s="404">
        <f t="shared" si="14"/>
        <v>3.6930000000000001</v>
      </c>
      <c r="I28" s="404">
        <f t="shared" si="14"/>
        <v>3.6930000000000001</v>
      </c>
      <c r="J28" s="404">
        <f t="shared" si="14"/>
        <v>3.6930000000000001</v>
      </c>
      <c r="K28" s="405">
        <f t="shared" si="10"/>
        <v>18.465</v>
      </c>
      <c r="L28" s="403">
        <f t="shared" ref="L28" si="15">L26+L27</f>
        <v>11.434000000000001</v>
      </c>
      <c r="M28" s="404">
        <f t="shared" ref="M28" si="16">M26+M27</f>
        <v>11.434000000000001</v>
      </c>
      <c r="N28" s="404">
        <f t="shared" ref="N28" si="17">N26+N27</f>
        <v>11.434000000000001</v>
      </c>
      <c r="O28" s="404">
        <f t="shared" ref="O28" si="18">O26+O27</f>
        <v>11.434000000000001</v>
      </c>
      <c r="P28" s="406">
        <f t="shared" ref="P28" si="19">P26+P27</f>
        <v>11.434000000000001</v>
      </c>
      <c r="Q28" s="405">
        <f t="shared" si="13"/>
        <v>57.17</v>
      </c>
      <c r="R28" s="405">
        <f t="shared" ref="R28" si="20">R26+R27</f>
        <v>23.711500000000001</v>
      </c>
      <c r="S28" s="405">
        <f t="shared" ref="S28" si="21">S26+S27</f>
        <v>30.27</v>
      </c>
      <c r="T28" s="405">
        <f t="shared" ref="T28" si="22">T26+T27</f>
        <v>32.792499999999997</v>
      </c>
      <c r="U28" s="407">
        <f t="shared" si="12"/>
        <v>162.40899999999999</v>
      </c>
      <c r="V28" s="130" t="s">
        <v>498</v>
      </c>
    </row>
    <row r="29" spans="2:22" ht="15" customHeight="1" thickBot="1" x14ac:dyDescent="0.35">
      <c r="B29" s="49"/>
      <c r="C29" s="49"/>
      <c r="D29" s="3"/>
      <c r="E29" s="168"/>
      <c r="F29" s="3"/>
      <c r="G29" s="3"/>
      <c r="H29" s="3"/>
      <c r="I29" s="3"/>
      <c r="J29" s="3"/>
      <c r="K29" s="3"/>
      <c r="L29" s="3"/>
      <c r="M29" s="3"/>
      <c r="N29" s="3"/>
      <c r="O29" s="3"/>
      <c r="P29" s="3"/>
      <c r="Q29" s="3"/>
      <c r="R29" s="3"/>
      <c r="S29" s="3"/>
      <c r="T29" s="3"/>
      <c r="U29" s="3"/>
      <c r="V29" s="3"/>
    </row>
    <row r="30" spans="2:22" ht="14.75" customHeight="1" x14ac:dyDescent="0.3">
      <c r="B30" s="521" t="s">
        <v>499</v>
      </c>
      <c r="C30" s="527"/>
      <c r="D30" s="258" t="s">
        <v>467</v>
      </c>
      <c r="E30" s="259" t="s">
        <v>60</v>
      </c>
      <c r="F30" s="457">
        <v>3.2000000000000028</v>
      </c>
      <c r="G30" s="457">
        <v>3.2000000000000028</v>
      </c>
      <c r="H30" s="457">
        <v>3.2000000000000028</v>
      </c>
      <c r="I30" s="457">
        <v>3.2000000000000028</v>
      </c>
      <c r="J30" s="457">
        <v>3.2</v>
      </c>
      <c r="K30" s="410">
        <f t="shared" si="10"/>
        <v>16.000000000000011</v>
      </c>
      <c r="L30" s="457">
        <v>3.2000000000000028</v>
      </c>
      <c r="M30" s="457">
        <v>3.2000000000000028</v>
      </c>
      <c r="N30" s="457">
        <v>3.2000000000000028</v>
      </c>
      <c r="O30" s="457">
        <v>3.2000000000000028</v>
      </c>
      <c r="P30" s="457">
        <v>3.1999999999999886</v>
      </c>
      <c r="Q30" s="410">
        <f t="shared" ref="Q30" si="23">SUM(L30:P30)</f>
        <v>16</v>
      </c>
      <c r="R30" s="457">
        <v>16</v>
      </c>
      <c r="S30" s="457">
        <v>16</v>
      </c>
      <c r="T30" s="457">
        <v>16</v>
      </c>
      <c r="U30" s="410">
        <f t="shared" ref="U30:U38" si="24">K30+Q30+R30+S30+T30</f>
        <v>80.000000000000014</v>
      </c>
      <c r="V30" s="354" t="s">
        <v>471</v>
      </c>
    </row>
    <row r="31" spans="2:22" x14ac:dyDescent="0.3">
      <c r="B31" s="523"/>
      <c r="C31" s="528"/>
      <c r="D31" s="30" t="s">
        <v>313</v>
      </c>
      <c r="E31" s="34" t="s">
        <v>77</v>
      </c>
      <c r="F31" s="391" t="s">
        <v>533</v>
      </c>
      <c r="G31" s="391" t="s">
        <v>533</v>
      </c>
      <c r="H31" s="391" t="s">
        <v>533</v>
      </c>
      <c r="I31" s="391" t="s">
        <v>533</v>
      </c>
      <c r="J31" s="391" t="s">
        <v>533</v>
      </c>
      <c r="K31" s="389" t="s">
        <v>533</v>
      </c>
      <c r="L31" s="391" t="s">
        <v>533</v>
      </c>
      <c r="M31" s="391" t="s">
        <v>533</v>
      </c>
      <c r="N31" s="391" t="s">
        <v>533</v>
      </c>
      <c r="O31" s="391" t="s">
        <v>533</v>
      </c>
      <c r="P31" s="391" t="s">
        <v>533</v>
      </c>
      <c r="Q31" s="389" t="s">
        <v>533</v>
      </c>
      <c r="R31" s="391" t="s">
        <v>533</v>
      </c>
      <c r="S31" s="391" t="s">
        <v>533</v>
      </c>
      <c r="T31" s="391" t="s">
        <v>533</v>
      </c>
      <c r="U31" s="425" t="s">
        <v>533</v>
      </c>
      <c r="V31" s="129" t="s">
        <v>472</v>
      </c>
    </row>
    <row r="32" spans="2:22" ht="29" x14ac:dyDescent="0.3">
      <c r="B32" s="523"/>
      <c r="C32" s="528"/>
      <c r="D32" s="30" t="s">
        <v>85</v>
      </c>
      <c r="E32" s="34" t="s">
        <v>77</v>
      </c>
      <c r="F32" s="411">
        <v>0</v>
      </c>
      <c r="G32" s="411">
        <v>0</v>
      </c>
      <c r="H32" s="411">
        <v>0</v>
      </c>
      <c r="I32" s="411">
        <v>0</v>
      </c>
      <c r="J32" s="411">
        <v>0</v>
      </c>
      <c r="K32" s="401">
        <f t="shared" ref="K32:K33" si="25">SUM(F32:J32)</f>
        <v>0</v>
      </c>
      <c r="L32" s="411">
        <v>0</v>
      </c>
      <c r="M32" s="411">
        <v>0</v>
      </c>
      <c r="N32" s="411">
        <v>0</v>
      </c>
      <c r="O32" s="411">
        <v>0</v>
      </c>
      <c r="P32" s="411">
        <v>0</v>
      </c>
      <c r="Q32" s="401">
        <f t="shared" ref="Q32:Q36" si="26">SUM(L32:P32)</f>
        <v>0</v>
      </c>
      <c r="R32" s="411">
        <v>-0.95</v>
      </c>
      <c r="S32" s="411">
        <v>-1.9699999999999989</v>
      </c>
      <c r="T32" s="411">
        <v>-3.1599999999999984</v>
      </c>
      <c r="U32" s="402">
        <f t="shared" si="24"/>
        <v>-6.0799999999999974</v>
      </c>
      <c r="V32" s="129" t="s">
        <v>473</v>
      </c>
    </row>
    <row r="33" spans="2:22" x14ac:dyDescent="0.3">
      <c r="B33" s="523"/>
      <c r="C33" s="528"/>
      <c r="D33" s="30" t="s">
        <v>220</v>
      </c>
      <c r="E33" s="34" t="s">
        <v>60</v>
      </c>
      <c r="F33" s="411">
        <v>0.51</v>
      </c>
      <c r="G33" s="411">
        <v>0.51</v>
      </c>
      <c r="H33" s="411">
        <v>0.51</v>
      </c>
      <c r="I33" s="411">
        <v>0.51</v>
      </c>
      <c r="J33" s="411">
        <v>0.51</v>
      </c>
      <c r="K33" s="401">
        <f t="shared" si="25"/>
        <v>2.5499999999999998</v>
      </c>
      <c r="L33" s="411">
        <v>0.65</v>
      </c>
      <c r="M33" s="411">
        <v>0.65</v>
      </c>
      <c r="N33" s="411">
        <v>0.65</v>
      </c>
      <c r="O33" s="411">
        <v>0.65</v>
      </c>
      <c r="P33" s="411">
        <v>0.65</v>
      </c>
      <c r="Q33" s="401">
        <f t="shared" si="26"/>
        <v>3.25</v>
      </c>
      <c r="R33" s="411">
        <v>2.2680362804870757</v>
      </c>
      <c r="S33" s="411">
        <v>1.0643673445506898</v>
      </c>
      <c r="T33" s="411">
        <v>0.47930066073077648</v>
      </c>
      <c r="U33" s="402">
        <f t="shared" si="24"/>
        <v>9.6117042857685409</v>
      </c>
      <c r="V33" s="129" t="s">
        <v>474</v>
      </c>
    </row>
    <row r="34" spans="2:22" ht="29" x14ac:dyDescent="0.3">
      <c r="B34" s="523"/>
      <c r="C34" s="528"/>
      <c r="D34" s="30" t="s">
        <v>221</v>
      </c>
      <c r="E34" s="34" t="s">
        <v>60</v>
      </c>
      <c r="F34" s="411">
        <v>0</v>
      </c>
      <c r="G34" s="391">
        <v>12.9</v>
      </c>
      <c r="H34" s="391">
        <v>21.5</v>
      </c>
      <c r="I34" s="391">
        <v>25.8</v>
      </c>
      <c r="J34" s="391">
        <v>25.8</v>
      </c>
      <c r="K34" s="389">
        <f t="shared" ref="K34:K36" si="27">SUM(F34:J34)</f>
        <v>86</v>
      </c>
      <c r="L34" s="391">
        <v>22</v>
      </c>
      <c r="M34" s="391">
        <v>22</v>
      </c>
      <c r="N34" s="391">
        <v>22</v>
      </c>
      <c r="O34" s="391">
        <v>22</v>
      </c>
      <c r="P34" s="391">
        <v>22</v>
      </c>
      <c r="Q34" s="389">
        <f t="shared" si="26"/>
        <v>110</v>
      </c>
      <c r="R34" s="391">
        <v>63</v>
      </c>
      <c r="S34" s="391">
        <v>79</v>
      </c>
      <c r="T34" s="391">
        <v>96</v>
      </c>
      <c r="U34" s="425">
        <f t="shared" si="24"/>
        <v>434</v>
      </c>
      <c r="V34" s="129" t="s">
        <v>475</v>
      </c>
    </row>
    <row r="35" spans="2:22" ht="18" customHeight="1" x14ac:dyDescent="0.3">
      <c r="B35" s="523"/>
      <c r="C35" s="528"/>
      <c r="D35" s="30" t="s">
        <v>222</v>
      </c>
      <c r="E35" s="34" t="s">
        <v>60</v>
      </c>
      <c r="F35" s="391">
        <v>17.2</v>
      </c>
      <c r="G35" s="391">
        <v>17.2</v>
      </c>
      <c r="H35" s="391">
        <v>17.2</v>
      </c>
      <c r="I35" s="391">
        <v>17.2</v>
      </c>
      <c r="J35" s="391">
        <v>17.2</v>
      </c>
      <c r="K35" s="389">
        <f t="shared" si="27"/>
        <v>86</v>
      </c>
      <c r="L35" s="391">
        <v>17.2</v>
      </c>
      <c r="M35" s="391">
        <v>17.2</v>
      </c>
      <c r="N35" s="391">
        <v>17.2</v>
      </c>
      <c r="O35" s="391">
        <v>17.2</v>
      </c>
      <c r="P35" s="391">
        <v>17.2</v>
      </c>
      <c r="Q35" s="389">
        <f t="shared" si="26"/>
        <v>86</v>
      </c>
      <c r="R35" s="391">
        <v>22</v>
      </c>
      <c r="S35" s="391">
        <v>0</v>
      </c>
      <c r="T35" s="391">
        <v>0</v>
      </c>
      <c r="U35" s="425">
        <f t="shared" si="24"/>
        <v>194</v>
      </c>
      <c r="V35" s="129" t="s">
        <v>476</v>
      </c>
    </row>
    <row r="36" spans="2:22" ht="29" x14ac:dyDescent="0.3">
      <c r="B36" s="523"/>
      <c r="C36" s="528"/>
      <c r="D36" s="30" t="s">
        <v>223</v>
      </c>
      <c r="E36" s="34" t="s">
        <v>60</v>
      </c>
      <c r="F36" s="411">
        <v>17.2</v>
      </c>
      <c r="G36" s="391">
        <v>17.2</v>
      </c>
      <c r="H36" s="391">
        <v>17.2</v>
      </c>
      <c r="I36" s="391">
        <v>17.2</v>
      </c>
      <c r="J36" s="391">
        <v>17.2</v>
      </c>
      <c r="K36" s="389">
        <f t="shared" si="27"/>
        <v>86</v>
      </c>
      <c r="L36" s="391">
        <v>17.2</v>
      </c>
      <c r="M36" s="391">
        <v>17.2</v>
      </c>
      <c r="N36" s="391">
        <v>17.2</v>
      </c>
      <c r="O36" s="391">
        <v>17.2</v>
      </c>
      <c r="P36" s="391">
        <v>17.2</v>
      </c>
      <c r="Q36" s="389">
        <f t="shared" si="26"/>
        <v>86</v>
      </c>
      <c r="R36" s="391">
        <v>22</v>
      </c>
      <c r="S36" s="391">
        <v>0</v>
      </c>
      <c r="T36" s="391">
        <v>0</v>
      </c>
      <c r="U36" s="425">
        <f t="shared" si="24"/>
        <v>194</v>
      </c>
      <c r="V36" s="129" t="s">
        <v>477</v>
      </c>
    </row>
    <row r="37" spans="2:22" x14ac:dyDescent="0.3">
      <c r="B37" s="523"/>
      <c r="C37" s="528"/>
      <c r="D37" s="30" t="s">
        <v>469</v>
      </c>
      <c r="E37" s="34" t="s">
        <v>60</v>
      </c>
      <c r="F37" s="411">
        <v>0</v>
      </c>
      <c r="G37" s="411">
        <v>0</v>
      </c>
      <c r="H37" s="411">
        <v>0</v>
      </c>
      <c r="I37" s="411">
        <v>0</v>
      </c>
      <c r="J37" s="411">
        <v>0</v>
      </c>
      <c r="K37" s="401">
        <v>0</v>
      </c>
      <c r="L37" s="411">
        <v>0</v>
      </c>
      <c r="M37" s="411">
        <v>0</v>
      </c>
      <c r="N37" s="411">
        <v>0</v>
      </c>
      <c r="O37" s="411">
        <v>0</v>
      </c>
      <c r="P37" s="411">
        <v>0</v>
      </c>
      <c r="Q37" s="401">
        <v>0</v>
      </c>
      <c r="R37" s="411">
        <v>0</v>
      </c>
      <c r="S37" s="411">
        <v>0</v>
      </c>
      <c r="T37" s="411">
        <v>0</v>
      </c>
      <c r="U37" s="402">
        <f t="shared" si="24"/>
        <v>0</v>
      </c>
      <c r="V37" s="129" t="s">
        <v>470</v>
      </c>
    </row>
    <row r="38" spans="2:22" ht="29" x14ac:dyDescent="0.3">
      <c r="B38" s="523"/>
      <c r="C38" s="528"/>
      <c r="D38" s="30" t="s">
        <v>224</v>
      </c>
      <c r="E38" s="34" t="s">
        <v>60</v>
      </c>
      <c r="F38" s="411">
        <v>3.2</v>
      </c>
      <c r="G38" s="453">
        <v>3.2</v>
      </c>
      <c r="H38" s="453">
        <v>3.2</v>
      </c>
      <c r="I38" s="453">
        <v>3.2</v>
      </c>
      <c r="J38" s="453">
        <v>3.2</v>
      </c>
      <c r="K38" s="454">
        <f t="shared" ref="K38" si="28">SUM(F38:J38)</f>
        <v>16</v>
      </c>
      <c r="L38" s="453">
        <v>3.2</v>
      </c>
      <c r="M38" s="453">
        <v>3.2</v>
      </c>
      <c r="N38" s="453">
        <v>3.2</v>
      </c>
      <c r="O38" s="453">
        <v>3.2</v>
      </c>
      <c r="P38" s="453">
        <v>3.2</v>
      </c>
      <c r="Q38" s="454">
        <f t="shared" ref="Q38" si="29">SUM(L38:P38)</f>
        <v>16</v>
      </c>
      <c r="R38" s="453">
        <v>16</v>
      </c>
      <c r="S38" s="453">
        <v>16</v>
      </c>
      <c r="T38" s="453">
        <v>16</v>
      </c>
      <c r="U38" s="455">
        <f t="shared" si="24"/>
        <v>80</v>
      </c>
      <c r="V38" s="129" t="s">
        <v>478</v>
      </c>
    </row>
    <row r="39" spans="2:22" ht="21" customHeight="1" x14ac:dyDescent="0.3">
      <c r="B39" s="523"/>
      <c r="C39" s="528"/>
      <c r="D39" s="30" t="s">
        <v>539</v>
      </c>
      <c r="E39" s="34" t="s">
        <v>77</v>
      </c>
      <c r="F39" s="239" t="s">
        <v>533</v>
      </c>
      <c r="G39" s="246" t="s">
        <v>533</v>
      </c>
      <c r="H39" s="246" t="s">
        <v>533</v>
      </c>
      <c r="I39" s="246" t="s">
        <v>533</v>
      </c>
      <c r="J39" s="246" t="s">
        <v>533</v>
      </c>
      <c r="K39" s="389" t="s">
        <v>533</v>
      </c>
      <c r="L39" s="246" t="s">
        <v>533</v>
      </c>
      <c r="M39" s="246" t="s">
        <v>533</v>
      </c>
      <c r="N39" s="246" t="s">
        <v>533</v>
      </c>
      <c r="O39" s="246" t="s">
        <v>533</v>
      </c>
      <c r="P39" s="464" t="s">
        <v>533</v>
      </c>
      <c r="Q39" s="389" t="s">
        <v>533</v>
      </c>
      <c r="R39" s="246" t="s">
        <v>533</v>
      </c>
      <c r="S39" s="246" t="s">
        <v>533</v>
      </c>
      <c r="T39" s="246" t="s">
        <v>533</v>
      </c>
      <c r="U39" s="402" t="s">
        <v>533</v>
      </c>
      <c r="V39" s="129"/>
    </row>
    <row r="40" spans="2:22" ht="21" customHeight="1" x14ac:dyDescent="0.3">
      <c r="B40" s="523"/>
      <c r="C40" s="528"/>
      <c r="D40" s="30" t="s">
        <v>568</v>
      </c>
      <c r="E40" s="34" t="s">
        <v>533</v>
      </c>
      <c r="F40" s="239" t="s">
        <v>533</v>
      </c>
      <c r="G40" s="246" t="s">
        <v>533</v>
      </c>
      <c r="H40" s="246" t="s">
        <v>533</v>
      </c>
      <c r="I40" s="246" t="s">
        <v>533</v>
      </c>
      <c r="J40" s="246" t="s">
        <v>533</v>
      </c>
      <c r="K40" s="389" t="s">
        <v>533</v>
      </c>
      <c r="L40" s="246" t="s">
        <v>533</v>
      </c>
      <c r="M40" s="246" t="s">
        <v>533</v>
      </c>
      <c r="N40" s="246" t="s">
        <v>533</v>
      </c>
      <c r="O40" s="246" t="s">
        <v>533</v>
      </c>
      <c r="P40" s="464" t="s">
        <v>533</v>
      </c>
      <c r="Q40" s="389" t="s">
        <v>533</v>
      </c>
      <c r="R40" s="246" t="s">
        <v>533</v>
      </c>
      <c r="S40" s="246" t="s">
        <v>533</v>
      </c>
      <c r="T40" s="246" t="s">
        <v>533</v>
      </c>
      <c r="U40" s="402" t="s">
        <v>533</v>
      </c>
      <c r="V40" s="129"/>
    </row>
    <row r="41" spans="2:22" ht="21" customHeight="1" x14ac:dyDescent="0.3">
      <c r="B41" s="523"/>
      <c r="C41" s="528"/>
      <c r="D41" s="30" t="s">
        <v>225</v>
      </c>
      <c r="E41" s="34" t="s">
        <v>226</v>
      </c>
      <c r="F41" s="411" t="s">
        <v>582</v>
      </c>
      <c r="G41" s="411" t="s">
        <v>582</v>
      </c>
      <c r="H41" s="411" t="s">
        <v>582</v>
      </c>
      <c r="I41" s="411" t="s">
        <v>582</v>
      </c>
      <c r="J41" s="411" t="s">
        <v>582</v>
      </c>
      <c r="K41" s="401">
        <v>0</v>
      </c>
      <c r="L41" s="411" t="s">
        <v>582</v>
      </c>
      <c r="M41" s="411" t="s">
        <v>582</v>
      </c>
      <c r="N41" s="411" t="s">
        <v>582</v>
      </c>
      <c r="O41" s="411" t="s">
        <v>582</v>
      </c>
      <c r="P41" s="411" t="s">
        <v>582</v>
      </c>
      <c r="Q41" s="401">
        <v>0</v>
      </c>
      <c r="R41" s="411" t="s">
        <v>582</v>
      </c>
      <c r="S41" s="411" t="s">
        <v>582</v>
      </c>
      <c r="T41" s="411" t="s">
        <v>582</v>
      </c>
      <c r="U41" s="402">
        <v>0</v>
      </c>
      <c r="V41" s="129"/>
    </row>
    <row r="42" spans="2:22" ht="21" customHeight="1" thickBot="1" x14ac:dyDescent="0.35">
      <c r="B42" s="525"/>
      <c r="C42" s="529"/>
      <c r="D42" s="31" t="s">
        <v>225</v>
      </c>
      <c r="E42" s="91" t="s">
        <v>226</v>
      </c>
      <c r="F42" s="458" t="s">
        <v>582</v>
      </c>
      <c r="G42" s="458" t="s">
        <v>582</v>
      </c>
      <c r="H42" s="458" t="s">
        <v>582</v>
      </c>
      <c r="I42" s="458" t="s">
        <v>582</v>
      </c>
      <c r="J42" s="458" t="s">
        <v>582</v>
      </c>
      <c r="K42" s="405">
        <v>0</v>
      </c>
      <c r="L42" s="458" t="s">
        <v>582</v>
      </c>
      <c r="M42" s="458" t="s">
        <v>582</v>
      </c>
      <c r="N42" s="458" t="s">
        <v>582</v>
      </c>
      <c r="O42" s="458" t="s">
        <v>582</v>
      </c>
      <c r="P42" s="458" t="s">
        <v>582</v>
      </c>
      <c r="Q42" s="405">
        <v>0</v>
      </c>
      <c r="R42" s="458" t="s">
        <v>582</v>
      </c>
      <c r="S42" s="458" t="s">
        <v>582</v>
      </c>
      <c r="T42" s="458" t="s">
        <v>582</v>
      </c>
      <c r="U42" s="407">
        <v>0</v>
      </c>
      <c r="V42" s="130"/>
    </row>
    <row r="43" spans="2:22" x14ac:dyDescent="0.3">
      <c r="B43" s="5"/>
      <c r="C43" s="6"/>
      <c r="D43" s="6"/>
      <c r="E43" s="16"/>
      <c r="G43" s="171"/>
      <c r="H43" s="171"/>
      <c r="I43" s="171"/>
      <c r="J43" s="171"/>
      <c r="K43" s="171"/>
      <c r="L43" s="171"/>
      <c r="M43" s="171"/>
      <c r="N43" s="171"/>
      <c r="O43" s="171"/>
      <c r="P43" s="171"/>
      <c r="Q43" s="171"/>
      <c r="R43" s="171"/>
      <c r="S43" s="171"/>
      <c r="T43" s="171"/>
      <c r="U43" s="171"/>
      <c r="V43" s="131"/>
    </row>
    <row r="44" spans="2:22" ht="15" thickBot="1" x14ac:dyDescent="0.35">
      <c r="B44" s="5"/>
      <c r="C44" s="6"/>
      <c r="D44" s="6"/>
      <c r="E44" s="16"/>
      <c r="G44" s="171"/>
      <c r="H44" s="171"/>
      <c r="I44" s="171"/>
      <c r="J44" s="171"/>
      <c r="K44" s="171"/>
      <c r="L44" s="171"/>
      <c r="M44" s="171"/>
      <c r="N44" s="171"/>
      <c r="O44" s="171"/>
      <c r="P44" s="171"/>
      <c r="Q44" s="171"/>
      <c r="R44" s="171"/>
      <c r="S44" s="171"/>
      <c r="T44" s="171"/>
      <c r="U44" s="171"/>
      <c r="V44" s="131"/>
    </row>
    <row r="45" spans="2:22" customFormat="1" ht="14.75" customHeight="1" x14ac:dyDescent="0.35">
      <c r="B45" s="108"/>
      <c r="C45" s="515" t="s">
        <v>422</v>
      </c>
      <c r="D45" s="515"/>
      <c r="E45" s="111"/>
      <c r="F45" s="111"/>
      <c r="G45" s="111"/>
      <c r="H45" s="111"/>
      <c r="I45" s="111"/>
      <c r="J45" s="111"/>
      <c r="K45" s="111"/>
      <c r="L45" s="111"/>
      <c r="M45" s="111"/>
      <c r="N45" s="111"/>
      <c r="O45" s="111"/>
      <c r="P45" s="111"/>
      <c r="Q45" s="123"/>
      <c r="R45" s="111"/>
      <c r="S45" s="111"/>
      <c r="T45" s="111"/>
      <c r="U45" s="111"/>
      <c r="V45" s="127"/>
    </row>
    <row r="46" spans="2:22" customFormat="1" ht="15" customHeight="1" thickBot="1" x14ac:dyDescent="0.4">
      <c r="B46" s="114"/>
      <c r="C46" s="516"/>
      <c r="D46" s="516"/>
      <c r="E46" s="172"/>
      <c r="F46" s="116"/>
      <c r="G46" s="116"/>
      <c r="H46" s="116"/>
      <c r="I46" s="116"/>
      <c r="J46" s="116"/>
      <c r="K46" s="116"/>
      <c r="L46" s="116"/>
      <c r="M46" s="116"/>
      <c r="N46" s="116"/>
      <c r="O46" s="116"/>
      <c r="P46" s="116"/>
      <c r="Q46" s="125"/>
      <c r="R46" s="116"/>
      <c r="S46" s="116"/>
      <c r="T46" s="116"/>
      <c r="U46" s="116"/>
      <c r="V46" s="133"/>
    </row>
    <row r="47" spans="2:22" x14ac:dyDescent="0.3">
      <c r="B47" s="5"/>
      <c r="C47" s="124"/>
      <c r="D47" s="124"/>
      <c r="E47" s="124"/>
      <c r="F47" s="124"/>
      <c r="G47" s="124"/>
      <c r="H47" s="124"/>
      <c r="I47" s="124"/>
      <c r="J47" s="124"/>
      <c r="K47" s="124"/>
      <c r="L47" s="124"/>
      <c r="M47" s="124"/>
      <c r="N47" s="124"/>
      <c r="O47" s="124"/>
      <c r="P47" s="124"/>
      <c r="Q47" s="124"/>
      <c r="R47" s="124"/>
      <c r="S47" s="124"/>
      <c r="T47" s="124"/>
      <c r="U47" s="124"/>
      <c r="V47" s="134"/>
    </row>
    <row r="48" spans="2:22" ht="3.75" customHeight="1" thickBot="1" x14ac:dyDescent="0.35">
      <c r="B48" s="5"/>
      <c r="C48" s="6"/>
      <c r="D48" s="6"/>
      <c r="E48" s="16"/>
      <c r="F48" s="171"/>
      <c r="G48" s="171"/>
      <c r="H48" s="171"/>
      <c r="I48" s="171"/>
      <c r="J48" s="171"/>
      <c r="K48" s="171"/>
      <c r="L48" s="171"/>
      <c r="M48" s="171"/>
      <c r="N48" s="171"/>
      <c r="O48" s="171"/>
      <c r="P48" s="171"/>
      <c r="Q48" s="171"/>
      <c r="R48" s="171"/>
      <c r="S48" s="171"/>
      <c r="T48" s="171"/>
      <c r="U48" s="171"/>
      <c r="V48" s="132"/>
    </row>
    <row r="49" spans="2:24" s="2" customFormat="1" ht="54.5" customHeight="1" thickBot="1" x14ac:dyDescent="0.35">
      <c r="B49" s="77" t="s">
        <v>229</v>
      </c>
      <c r="C49" s="99" t="s">
        <v>255</v>
      </c>
      <c r="D49" s="86" t="s">
        <v>41</v>
      </c>
      <c r="E49" s="86" t="s">
        <v>206</v>
      </c>
      <c r="F49" s="164" t="s">
        <v>43</v>
      </c>
      <c r="G49" s="84" t="s">
        <v>44</v>
      </c>
      <c r="H49" s="84" t="s">
        <v>45</v>
      </c>
      <c r="I49" s="84" t="s">
        <v>46</v>
      </c>
      <c r="J49" s="92" t="s">
        <v>47</v>
      </c>
      <c r="K49" s="86" t="s">
        <v>207</v>
      </c>
      <c r="L49" s="164" t="s">
        <v>48</v>
      </c>
      <c r="M49" s="84" t="s">
        <v>49</v>
      </c>
      <c r="N49" s="84" t="s">
        <v>50</v>
      </c>
      <c r="O49" s="84" t="s">
        <v>51</v>
      </c>
      <c r="P49" s="92" t="s">
        <v>52</v>
      </c>
      <c r="Q49" s="86" t="s">
        <v>208</v>
      </c>
      <c r="R49" s="86" t="s">
        <v>209</v>
      </c>
      <c r="S49" s="86" t="s">
        <v>210</v>
      </c>
      <c r="T49" s="86" t="s">
        <v>211</v>
      </c>
      <c r="U49" s="86" t="s">
        <v>212</v>
      </c>
      <c r="V49" s="250" t="s">
        <v>204</v>
      </c>
    </row>
    <row r="50" spans="2:24" ht="29" x14ac:dyDescent="0.3">
      <c r="B50" s="509"/>
      <c r="C50" s="509" t="s">
        <v>430</v>
      </c>
      <c r="D50" s="87" t="s">
        <v>429</v>
      </c>
      <c r="E50" s="89" t="s">
        <v>213</v>
      </c>
      <c r="F50" s="400">
        <v>0</v>
      </c>
      <c r="G50" s="459">
        <v>11.35</v>
      </c>
      <c r="H50" s="459">
        <v>20.440000000000001</v>
      </c>
      <c r="I50" s="459">
        <v>21.53</v>
      </c>
      <c r="J50" s="460">
        <v>21.53</v>
      </c>
      <c r="K50" s="401">
        <f t="shared" ref="K50:K54" si="30">SUM(F50:J50)</f>
        <v>74.849999999999994</v>
      </c>
      <c r="L50" s="400">
        <v>11.1</v>
      </c>
      <c r="M50" s="411">
        <v>11.1</v>
      </c>
      <c r="N50" s="411">
        <v>12.35</v>
      </c>
      <c r="O50" s="411">
        <v>11.1</v>
      </c>
      <c r="P50" s="412">
        <v>11.12</v>
      </c>
      <c r="Q50" s="401">
        <f t="shared" ref="Q50:Q54" si="31">SUM(L50:P50)</f>
        <v>56.769999999999996</v>
      </c>
      <c r="R50" s="413">
        <v>169.84</v>
      </c>
      <c r="S50" s="413">
        <v>94.06</v>
      </c>
      <c r="T50" s="413">
        <v>68.52</v>
      </c>
      <c r="U50" s="402">
        <f t="shared" ref="U50:U54" si="32">K50+Q50+R50+S50+T50</f>
        <v>464.04</v>
      </c>
      <c r="V50" s="128" t="s">
        <v>431</v>
      </c>
    </row>
    <row r="51" spans="2:24" ht="61" customHeight="1" x14ac:dyDescent="0.3">
      <c r="B51" s="510"/>
      <c r="C51" s="510"/>
      <c r="D51" s="88" t="s">
        <v>330</v>
      </c>
      <c r="E51" s="435" t="s">
        <v>60</v>
      </c>
      <c r="F51" s="408">
        <v>0</v>
      </c>
      <c r="G51" s="409">
        <v>8.6</v>
      </c>
      <c r="H51" s="409">
        <v>7</v>
      </c>
      <c r="I51" s="409">
        <v>7.2</v>
      </c>
      <c r="J51" s="388">
        <v>7.2</v>
      </c>
      <c r="K51" s="389">
        <f t="shared" si="30"/>
        <v>30</v>
      </c>
      <c r="L51" s="390">
        <v>4</v>
      </c>
      <c r="M51" s="391">
        <v>4</v>
      </c>
      <c r="N51" s="391">
        <v>13</v>
      </c>
      <c r="O51" s="391">
        <v>4</v>
      </c>
      <c r="P51" s="388">
        <v>5</v>
      </c>
      <c r="Q51" s="389">
        <f t="shared" si="31"/>
        <v>30</v>
      </c>
      <c r="R51" s="392">
        <v>38</v>
      </c>
      <c r="S51" s="392">
        <v>63</v>
      </c>
      <c r="T51" s="392">
        <v>69</v>
      </c>
      <c r="U51" s="425">
        <f t="shared" si="32"/>
        <v>230</v>
      </c>
      <c r="V51" s="128" t="s">
        <v>360</v>
      </c>
    </row>
    <row r="52" spans="2:24" ht="23.4" customHeight="1" x14ac:dyDescent="0.3">
      <c r="B52" s="510"/>
      <c r="C52" s="510"/>
      <c r="D52" s="88" t="s">
        <v>435</v>
      </c>
      <c r="E52" s="90" t="s">
        <v>68</v>
      </c>
      <c r="F52" s="381">
        <v>29.41</v>
      </c>
      <c r="G52" s="382">
        <v>32.880000000000003</v>
      </c>
      <c r="H52" s="382">
        <v>30.48</v>
      </c>
      <c r="I52" s="382">
        <v>28.71</v>
      </c>
      <c r="J52" s="383">
        <v>28.71</v>
      </c>
      <c r="K52" s="401">
        <f t="shared" si="30"/>
        <v>150.19000000000003</v>
      </c>
      <c r="L52" s="384">
        <v>22.82</v>
      </c>
      <c r="M52" s="385">
        <v>23.45</v>
      </c>
      <c r="N52" s="385">
        <v>27.46</v>
      </c>
      <c r="O52" s="385">
        <v>27.75</v>
      </c>
      <c r="P52" s="383">
        <v>31.5629933492676</v>
      </c>
      <c r="Q52" s="401">
        <f t="shared" si="31"/>
        <v>133.04299334926759</v>
      </c>
      <c r="R52" s="386">
        <v>294.45999999999998</v>
      </c>
      <c r="S52" s="386">
        <v>190.54</v>
      </c>
      <c r="T52" s="386">
        <v>128.55000000000001</v>
      </c>
      <c r="U52" s="402">
        <f t="shared" si="32"/>
        <v>896.7829933492676</v>
      </c>
      <c r="V52" s="129" t="s">
        <v>432</v>
      </c>
    </row>
    <row r="53" spans="2:24" ht="23.4" customHeight="1" x14ac:dyDescent="0.3">
      <c r="B53" s="510"/>
      <c r="C53" s="510"/>
      <c r="D53" s="88" t="s">
        <v>436</v>
      </c>
      <c r="E53" s="90" t="s">
        <v>68</v>
      </c>
      <c r="F53" s="381">
        <v>0.55000000000000004</v>
      </c>
      <c r="G53" s="237">
        <v>0.56000000000000005</v>
      </c>
      <c r="H53" s="237">
        <v>0.6</v>
      </c>
      <c r="I53" s="237">
        <v>0.64</v>
      </c>
      <c r="J53" s="238">
        <v>0.64</v>
      </c>
      <c r="K53" s="401">
        <f t="shared" si="30"/>
        <v>2.99</v>
      </c>
      <c r="L53" s="239">
        <v>0.52</v>
      </c>
      <c r="M53" s="240">
        <v>0.52</v>
      </c>
      <c r="N53" s="240">
        <v>0.53</v>
      </c>
      <c r="O53" s="240">
        <v>0.57999999999999996</v>
      </c>
      <c r="P53" s="238">
        <v>0.57999999999999996</v>
      </c>
      <c r="Q53" s="401">
        <f t="shared" si="31"/>
        <v>2.73</v>
      </c>
      <c r="R53" s="242">
        <v>7.48</v>
      </c>
      <c r="S53" s="242">
        <v>9.01</v>
      </c>
      <c r="T53" s="242">
        <v>8.9600000000000009</v>
      </c>
      <c r="U53" s="402">
        <f t="shared" si="32"/>
        <v>31.17</v>
      </c>
      <c r="V53" s="129" t="s">
        <v>434</v>
      </c>
    </row>
    <row r="54" spans="2:24" ht="23.4" customHeight="1" thickBot="1" x14ac:dyDescent="0.35">
      <c r="B54" s="511"/>
      <c r="C54" s="511"/>
      <c r="D54" s="31" t="s">
        <v>500</v>
      </c>
      <c r="E54" s="91" t="s">
        <v>68</v>
      </c>
      <c r="F54" s="404">
        <f>F52+F53</f>
        <v>29.96</v>
      </c>
      <c r="G54" s="404">
        <f>G52+G53</f>
        <v>33.440000000000005</v>
      </c>
      <c r="H54" s="404">
        <f t="shared" ref="H54:J54" si="33">H52+H53</f>
        <v>31.080000000000002</v>
      </c>
      <c r="I54" s="404">
        <f t="shared" si="33"/>
        <v>29.35</v>
      </c>
      <c r="J54" s="404">
        <f t="shared" si="33"/>
        <v>29.35</v>
      </c>
      <c r="K54" s="405">
        <f t="shared" si="30"/>
        <v>153.18</v>
      </c>
      <c r="L54" s="404">
        <f t="shared" ref="L54" si="34">L52+L53</f>
        <v>23.34</v>
      </c>
      <c r="M54" s="404">
        <f t="shared" ref="M54" si="35">M52+M53</f>
        <v>23.97</v>
      </c>
      <c r="N54" s="404">
        <f t="shared" ref="N54" si="36">N52+N53</f>
        <v>27.990000000000002</v>
      </c>
      <c r="O54" s="404">
        <f t="shared" ref="O54" si="37">O52+O53</f>
        <v>28.33</v>
      </c>
      <c r="P54" s="404">
        <f t="shared" ref="P54" si="38">P52+P53</f>
        <v>32.142993349267599</v>
      </c>
      <c r="Q54" s="405">
        <f t="shared" si="31"/>
        <v>135.77299334926761</v>
      </c>
      <c r="R54" s="404">
        <f t="shared" ref="R54" si="39">R52+R53</f>
        <v>301.94</v>
      </c>
      <c r="S54" s="404">
        <f t="shared" ref="S54" si="40">S52+S53</f>
        <v>199.54999999999998</v>
      </c>
      <c r="T54" s="404">
        <f t="shared" ref="T54" si="41">T52+T53</f>
        <v>137.51000000000002</v>
      </c>
      <c r="U54" s="407">
        <f t="shared" si="32"/>
        <v>927.95299334926756</v>
      </c>
      <c r="V54" s="130" t="s">
        <v>433</v>
      </c>
    </row>
    <row r="55" spans="2:24" ht="6.75" customHeight="1" thickBot="1" x14ac:dyDescent="0.35">
      <c r="B55" s="5"/>
      <c r="C55" s="6"/>
      <c r="D55" s="6"/>
      <c r="E55" s="16"/>
      <c r="G55" s="171"/>
      <c r="H55" s="171"/>
      <c r="I55" s="171"/>
      <c r="J55" s="171"/>
      <c r="K55" s="171"/>
      <c r="L55" s="171"/>
      <c r="M55" s="171"/>
      <c r="N55" s="171"/>
      <c r="O55" s="171"/>
      <c r="P55" s="171"/>
      <c r="Q55" s="171"/>
      <c r="R55" s="171"/>
      <c r="S55" s="171"/>
      <c r="T55" s="171"/>
      <c r="U55" s="171"/>
      <c r="V55" s="131"/>
    </row>
    <row r="56" spans="2:24" s="2" customFormat="1" ht="65.150000000000006" customHeight="1" thickBot="1" x14ac:dyDescent="0.35">
      <c r="B56" s="51" t="s">
        <v>230</v>
      </c>
      <c r="C56" s="83" t="s">
        <v>327</v>
      </c>
      <c r="D56" s="86" t="s">
        <v>41</v>
      </c>
      <c r="E56" s="86" t="s">
        <v>206</v>
      </c>
      <c r="F56" s="164" t="s">
        <v>43</v>
      </c>
      <c r="G56" s="84" t="s">
        <v>44</v>
      </c>
      <c r="H56" s="84" t="s">
        <v>45</v>
      </c>
      <c r="I56" s="84" t="s">
        <v>46</v>
      </c>
      <c r="J56" s="92" t="s">
        <v>47</v>
      </c>
      <c r="K56" s="86" t="s">
        <v>207</v>
      </c>
      <c r="L56" s="164" t="s">
        <v>48</v>
      </c>
      <c r="M56" s="84" t="s">
        <v>49</v>
      </c>
      <c r="N56" s="84" t="s">
        <v>50</v>
      </c>
      <c r="O56" s="84" t="s">
        <v>51</v>
      </c>
      <c r="P56" s="92" t="s">
        <v>52</v>
      </c>
      <c r="Q56" s="86" t="s">
        <v>208</v>
      </c>
      <c r="R56" s="86" t="s">
        <v>209</v>
      </c>
      <c r="S56" s="86" t="s">
        <v>210</v>
      </c>
      <c r="T56" s="86" t="s">
        <v>211</v>
      </c>
      <c r="U56" s="86" t="s">
        <v>212</v>
      </c>
      <c r="V56" s="250" t="s">
        <v>204</v>
      </c>
    </row>
    <row r="57" spans="2:24" ht="66.650000000000006" customHeight="1" x14ac:dyDescent="0.3">
      <c r="B57" s="509" t="s">
        <v>538</v>
      </c>
      <c r="C57" s="509" t="s">
        <v>328</v>
      </c>
      <c r="D57" s="87" t="s">
        <v>444</v>
      </c>
      <c r="E57" s="89" t="s">
        <v>60</v>
      </c>
      <c r="F57" s="232">
        <v>0</v>
      </c>
      <c r="G57" s="233">
        <v>5</v>
      </c>
      <c r="H57" s="233">
        <v>8</v>
      </c>
      <c r="I57" s="233">
        <v>10</v>
      </c>
      <c r="J57" s="234">
        <v>10</v>
      </c>
      <c r="K57" s="389">
        <f t="shared" ref="K57:K68" si="42">SUM(F57:J57)</f>
        <v>33</v>
      </c>
      <c r="L57" s="232">
        <v>0</v>
      </c>
      <c r="M57" s="233">
        <v>0</v>
      </c>
      <c r="N57" s="233">
        <v>1</v>
      </c>
      <c r="O57" s="233">
        <v>0</v>
      </c>
      <c r="P57" s="234">
        <v>1</v>
      </c>
      <c r="Q57" s="94">
        <v>2</v>
      </c>
      <c r="R57" s="241">
        <v>17</v>
      </c>
      <c r="S57" s="241">
        <v>2</v>
      </c>
      <c r="T57" s="241">
        <v>3</v>
      </c>
      <c r="U57" s="425">
        <f t="shared" ref="U57:U59" si="43">K57+Q57+R57+S57+T57</f>
        <v>57</v>
      </c>
      <c r="V57" s="128" t="s">
        <v>445</v>
      </c>
    </row>
    <row r="58" spans="2:24" ht="29" x14ac:dyDescent="0.3">
      <c r="B58" s="510"/>
      <c r="C58" s="510"/>
      <c r="D58" s="88" t="s">
        <v>438</v>
      </c>
      <c r="E58" s="90" t="s">
        <v>68</v>
      </c>
      <c r="F58" s="236">
        <v>13.93</v>
      </c>
      <c r="G58" s="237">
        <v>13.93</v>
      </c>
      <c r="H58" s="237">
        <v>13.93</v>
      </c>
      <c r="I58" s="237">
        <v>13.93</v>
      </c>
      <c r="J58" s="238">
        <v>13.93</v>
      </c>
      <c r="K58" s="401">
        <f t="shared" si="42"/>
        <v>69.650000000000006</v>
      </c>
      <c r="L58" s="239">
        <v>0</v>
      </c>
      <c r="M58" s="240">
        <v>0</v>
      </c>
      <c r="N58" s="240">
        <v>2.1</v>
      </c>
      <c r="O58" s="240">
        <v>0</v>
      </c>
      <c r="P58" s="238">
        <v>2.1</v>
      </c>
      <c r="Q58" s="401">
        <f t="shared" ref="Q58:Q59" si="44">SUM(L58:P58)</f>
        <v>4.2</v>
      </c>
      <c r="R58" s="241">
        <v>35.700000000000003</v>
      </c>
      <c r="S58" s="241">
        <v>4.2</v>
      </c>
      <c r="T58" s="241">
        <v>6.3</v>
      </c>
      <c r="U58" s="402">
        <f t="shared" si="43"/>
        <v>120.05000000000001</v>
      </c>
      <c r="V58" s="129" t="s">
        <v>441</v>
      </c>
    </row>
    <row r="59" spans="2:24" ht="29" x14ac:dyDescent="0.3">
      <c r="B59" s="510"/>
      <c r="C59" s="510"/>
      <c r="D59" s="88" t="s">
        <v>439</v>
      </c>
      <c r="E59" s="90" t="s">
        <v>68</v>
      </c>
      <c r="F59" s="236">
        <v>0.26</v>
      </c>
      <c r="G59" s="237">
        <v>0.26</v>
      </c>
      <c r="H59" s="237">
        <v>0.26</v>
      </c>
      <c r="I59" s="237">
        <v>0.26</v>
      </c>
      <c r="J59" s="238">
        <v>0.26</v>
      </c>
      <c r="K59" s="401">
        <f t="shared" si="42"/>
        <v>1.3</v>
      </c>
      <c r="L59" s="239">
        <v>0</v>
      </c>
      <c r="M59" s="240">
        <v>0</v>
      </c>
      <c r="N59" s="240">
        <v>0.04</v>
      </c>
      <c r="O59" s="240">
        <v>0</v>
      </c>
      <c r="P59" s="238">
        <v>0.04</v>
      </c>
      <c r="Q59" s="401">
        <f t="shared" si="44"/>
        <v>0.08</v>
      </c>
      <c r="R59" s="242">
        <v>0.67800000000000005</v>
      </c>
      <c r="S59" s="242">
        <v>0.08</v>
      </c>
      <c r="T59" s="242">
        <v>0.12</v>
      </c>
      <c r="U59" s="402">
        <f t="shared" si="43"/>
        <v>2.2580000000000005</v>
      </c>
      <c r="V59" s="129" t="s">
        <v>442</v>
      </c>
      <c r="W59" s="190"/>
      <c r="X59" s="190"/>
    </row>
    <row r="60" spans="2:24" ht="21" customHeight="1" thickBot="1" x14ac:dyDescent="0.35">
      <c r="B60" s="511"/>
      <c r="C60" s="511"/>
      <c r="D60" s="31" t="s">
        <v>440</v>
      </c>
      <c r="E60" s="91" t="s">
        <v>68</v>
      </c>
      <c r="F60" s="404">
        <f>F58+F59</f>
        <v>14.19</v>
      </c>
      <c r="G60" s="404">
        <f>G58+G59</f>
        <v>14.19</v>
      </c>
      <c r="H60" s="404">
        <f t="shared" ref="H60" si="45">H58+H59</f>
        <v>14.19</v>
      </c>
      <c r="I60" s="404">
        <f t="shared" ref="I60" si="46">I58+I59</f>
        <v>14.19</v>
      </c>
      <c r="J60" s="404">
        <f t="shared" ref="J60" si="47">J58+J59</f>
        <v>14.19</v>
      </c>
      <c r="K60" s="405">
        <f t="shared" si="42"/>
        <v>70.95</v>
      </c>
      <c r="L60" s="404">
        <f t="shared" ref="L60" si="48">L58+L59</f>
        <v>0</v>
      </c>
      <c r="M60" s="404">
        <f t="shared" ref="M60" si="49">M58+M59</f>
        <v>0</v>
      </c>
      <c r="N60" s="404">
        <f t="shared" ref="N60" si="50">N58+N59</f>
        <v>2.14</v>
      </c>
      <c r="O60" s="404">
        <f t="shared" ref="O60" si="51">O58+O59</f>
        <v>0</v>
      </c>
      <c r="P60" s="404">
        <f t="shared" ref="P60" si="52">P58+P59</f>
        <v>2.14</v>
      </c>
      <c r="Q60" s="405">
        <f t="shared" ref="Q60" si="53">SUM(L60:P60)</f>
        <v>4.28</v>
      </c>
      <c r="R60" s="404">
        <f t="shared" ref="R60" si="54">R58+R59</f>
        <v>36.378</v>
      </c>
      <c r="S60" s="404">
        <f t="shared" ref="S60" si="55">S58+S59</f>
        <v>4.28</v>
      </c>
      <c r="T60" s="404">
        <f t="shared" ref="T60" si="56">T58+T59</f>
        <v>6.42</v>
      </c>
      <c r="U60" s="407">
        <f t="shared" ref="U60" si="57">K60+Q60+R60+S60+T60</f>
        <v>122.30800000000001</v>
      </c>
      <c r="V60" s="130" t="s">
        <v>443</v>
      </c>
      <c r="W60" s="190"/>
      <c r="X60" s="190"/>
    </row>
    <row r="61" spans="2:24" ht="15" thickBot="1" x14ac:dyDescent="0.35">
      <c r="B61" s="49"/>
      <c r="C61" s="49"/>
      <c r="D61" s="173"/>
      <c r="E61" s="174"/>
      <c r="F61" s="173"/>
      <c r="G61" s="173"/>
      <c r="H61" s="173"/>
      <c r="I61" s="173"/>
      <c r="J61" s="173"/>
      <c r="K61" s="173"/>
      <c r="L61" s="173"/>
      <c r="M61" s="173"/>
      <c r="N61" s="173"/>
      <c r="O61" s="173"/>
      <c r="P61" s="173"/>
      <c r="Q61" s="173"/>
      <c r="R61" s="173"/>
      <c r="S61" s="173"/>
      <c r="T61" s="173"/>
      <c r="U61" s="173"/>
      <c r="V61" s="173"/>
      <c r="W61" s="190"/>
      <c r="X61" s="190"/>
    </row>
    <row r="62" spans="2:24" ht="29" x14ac:dyDescent="0.3">
      <c r="B62" s="521" t="s">
        <v>437</v>
      </c>
      <c r="C62" s="527"/>
      <c r="D62" s="258" t="s">
        <v>467</v>
      </c>
      <c r="E62" s="259" t="s">
        <v>60</v>
      </c>
      <c r="F62" s="461" t="s">
        <v>533</v>
      </c>
      <c r="G62" s="249" t="s">
        <v>533</v>
      </c>
      <c r="H62" s="249" t="s">
        <v>533</v>
      </c>
      <c r="I62" s="249" t="s">
        <v>533</v>
      </c>
      <c r="J62" s="249" t="s">
        <v>533</v>
      </c>
      <c r="K62" s="414" t="s">
        <v>533</v>
      </c>
      <c r="L62" s="461" t="s">
        <v>533</v>
      </c>
      <c r="M62" s="249" t="s">
        <v>533</v>
      </c>
      <c r="N62" s="249" t="s">
        <v>533</v>
      </c>
      <c r="O62" s="249" t="s">
        <v>533</v>
      </c>
      <c r="P62" s="249" t="s">
        <v>533</v>
      </c>
      <c r="Q62" s="414" t="s">
        <v>533</v>
      </c>
      <c r="R62" s="393" t="s">
        <v>533</v>
      </c>
      <c r="S62" s="393" t="s">
        <v>533</v>
      </c>
      <c r="T62" s="393" t="s">
        <v>533</v>
      </c>
      <c r="U62" s="410" t="s">
        <v>533</v>
      </c>
      <c r="V62" s="354" t="s">
        <v>479</v>
      </c>
      <c r="W62" s="195"/>
      <c r="X62" s="190"/>
    </row>
    <row r="63" spans="2:24" x14ac:dyDescent="0.3">
      <c r="B63" s="523"/>
      <c r="C63" s="528"/>
      <c r="D63" s="30" t="s">
        <v>313</v>
      </c>
      <c r="E63" s="34" t="s">
        <v>77</v>
      </c>
      <c r="F63" s="239">
        <v>0</v>
      </c>
      <c r="G63" s="240">
        <v>0</v>
      </c>
      <c r="H63" s="240">
        <v>0</v>
      </c>
      <c r="I63" s="240">
        <v>0</v>
      </c>
      <c r="J63" s="252">
        <v>0</v>
      </c>
      <c r="K63" s="389">
        <f t="shared" si="42"/>
        <v>0</v>
      </c>
      <c r="L63" s="246">
        <v>0</v>
      </c>
      <c r="M63" s="240">
        <v>0</v>
      </c>
      <c r="N63" s="240">
        <v>0</v>
      </c>
      <c r="O63" s="240">
        <v>0</v>
      </c>
      <c r="P63" s="238">
        <v>0</v>
      </c>
      <c r="Q63" s="389">
        <f t="shared" ref="Q63:Q68" si="58">SUM(L63:P63)</f>
        <v>0</v>
      </c>
      <c r="R63" s="246">
        <v>0</v>
      </c>
      <c r="S63" s="240">
        <v>0</v>
      </c>
      <c r="T63" s="252">
        <v>0</v>
      </c>
      <c r="U63" s="402">
        <f t="shared" ref="U63:U68" si="59">K63+Q63+R63+S63+T63</f>
        <v>0</v>
      </c>
      <c r="V63" s="129" t="s">
        <v>480</v>
      </c>
      <c r="W63" s="195"/>
      <c r="X63" s="190"/>
    </row>
    <row r="64" spans="2:24" ht="29" x14ac:dyDescent="0.3">
      <c r="B64" s="523"/>
      <c r="C64" s="528"/>
      <c r="D64" s="30" t="s">
        <v>85</v>
      </c>
      <c r="E64" s="34" t="s">
        <v>77</v>
      </c>
      <c r="F64" s="239" t="s">
        <v>533</v>
      </c>
      <c r="G64" s="240" t="s">
        <v>533</v>
      </c>
      <c r="H64" s="240" t="s">
        <v>533</v>
      </c>
      <c r="I64" s="240" t="s">
        <v>533</v>
      </c>
      <c r="J64" s="252" t="s">
        <v>533</v>
      </c>
      <c r="K64" s="389" t="s">
        <v>533</v>
      </c>
      <c r="L64" s="246" t="s">
        <v>533</v>
      </c>
      <c r="M64" s="240" t="s">
        <v>533</v>
      </c>
      <c r="N64" s="240" t="s">
        <v>533</v>
      </c>
      <c r="O64" s="240" t="s">
        <v>533</v>
      </c>
      <c r="P64" s="238" t="s">
        <v>533</v>
      </c>
      <c r="Q64" s="389" t="s">
        <v>533</v>
      </c>
      <c r="R64" s="246" t="s">
        <v>533</v>
      </c>
      <c r="S64" s="246" t="s">
        <v>533</v>
      </c>
      <c r="T64" s="246" t="s">
        <v>533</v>
      </c>
      <c r="U64" s="402" t="s">
        <v>533</v>
      </c>
      <c r="V64" s="129" t="s">
        <v>481</v>
      </c>
      <c r="W64" s="195"/>
      <c r="X64" s="190"/>
    </row>
    <row r="65" spans="2:24" x14ac:dyDescent="0.3">
      <c r="B65" s="523"/>
      <c r="C65" s="528"/>
      <c r="D65" s="30" t="s">
        <v>220</v>
      </c>
      <c r="E65" s="34" t="s">
        <v>60</v>
      </c>
      <c r="F65" s="384">
        <v>0.33</v>
      </c>
      <c r="G65" s="385">
        <v>0.33</v>
      </c>
      <c r="H65" s="385">
        <v>0.33</v>
      </c>
      <c r="I65" s="385">
        <v>0.33</v>
      </c>
      <c r="J65" s="429">
        <v>0.33</v>
      </c>
      <c r="K65" s="401">
        <f t="shared" si="42"/>
        <v>1.6500000000000001</v>
      </c>
      <c r="L65" s="427">
        <v>0.42519488153481422</v>
      </c>
      <c r="M65" s="385">
        <v>0.42519488153481422</v>
      </c>
      <c r="N65" s="385">
        <v>0.42519488153481422</v>
      </c>
      <c r="O65" s="385">
        <v>0.42519488153481422</v>
      </c>
      <c r="P65" s="383">
        <v>0.42519488153481422</v>
      </c>
      <c r="Q65" s="401">
        <f t="shared" si="58"/>
        <v>2.1259744076740712</v>
      </c>
      <c r="R65" s="427">
        <v>1.48</v>
      </c>
      <c r="S65" s="385">
        <v>0.69</v>
      </c>
      <c r="T65" s="429">
        <v>0.31</v>
      </c>
      <c r="U65" s="402">
        <f t="shared" si="59"/>
        <v>6.2559744076740698</v>
      </c>
      <c r="V65" s="129" t="s">
        <v>482</v>
      </c>
      <c r="W65" s="195"/>
      <c r="X65" s="190"/>
    </row>
    <row r="66" spans="2:24" ht="29" x14ac:dyDescent="0.3">
      <c r="B66" s="523"/>
      <c r="C66" s="528"/>
      <c r="D66" s="30" t="s">
        <v>221</v>
      </c>
      <c r="E66" s="34" t="s">
        <v>60</v>
      </c>
      <c r="F66" s="239">
        <v>0</v>
      </c>
      <c r="G66" s="240">
        <v>3.9</v>
      </c>
      <c r="H66" s="240">
        <v>6.5</v>
      </c>
      <c r="I66" s="240">
        <v>7.8</v>
      </c>
      <c r="J66" s="252">
        <v>7.8</v>
      </c>
      <c r="K66" s="389">
        <f t="shared" si="42"/>
        <v>26</v>
      </c>
      <c r="L66" s="246">
        <v>4</v>
      </c>
      <c r="M66" s="240">
        <v>4</v>
      </c>
      <c r="N66" s="240">
        <v>4</v>
      </c>
      <c r="O66" s="240">
        <v>4</v>
      </c>
      <c r="P66" s="238">
        <v>4</v>
      </c>
      <c r="Q66" s="389">
        <f t="shared" si="58"/>
        <v>20</v>
      </c>
      <c r="R66" s="246">
        <v>35</v>
      </c>
      <c r="S66" s="240">
        <v>54</v>
      </c>
      <c r="T66" s="252">
        <v>13</v>
      </c>
      <c r="U66" s="425">
        <f t="shared" si="59"/>
        <v>148</v>
      </c>
      <c r="V66" s="129" t="s">
        <v>483</v>
      </c>
      <c r="W66" s="195"/>
      <c r="X66" s="190"/>
    </row>
    <row r="67" spans="2:24" ht="18" customHeight="1" x14ac:dyDescent="0.3">
      <c r="B67" s="523"/>
      <c r="C67" s="528"/>
      <c r="D67" s="30" t="s">
        <v>222</v>
      </c>
      <c r="E67" s="34" t="s">
        <v>60</v>
      </c>
      <c r="F67" s="462">
        <v>9</v>
      </c>
      <c r="G67" s="387">
        <v>9</v>
      </c>
      <c r="H67" s="387">
        <v>9</v>
      </c>
      <c r="I67" s="387">
        <v>9</v>
      </c>
      <c r="J67" s="430">
        <v>9</v>
      </c>
      <c r="K67" s="389">
        <f t="shared" si="42"/>
        <v>45</v>
      </c>
      <c r="L67" s="426">
        <v>9</v>
      </c>
      <c r="M67" s="387">
        <v>9</v>
      </c>
      <c r="N67" s="387">
        <v>9</v>
      </c>
      <c r="O67" s="387">
        <v>9</v>
      </c>
      <c r="P67" s="463">
        <v>9</v>
      </c>
      <c r="Q67" s="389">
        <f t="shared" si="58"/>
        <v>45</v>
      </c>
      <c r="R67" s="426">
        <v>6</v>
      </c>
      <c r="S67" s="387">
        <v>0</v>
      </c>
      <c r="T67" s="430">
        <v>0</v>
      </c>
      <c r="U67" s="425">
        <f t="shared" si="59"/>
        <v>96</v>
      </c>
      <c r="V67" s="129" t="s">
        <v>484</v>
      </c>
      <c r="W67" s="195"/>
      <c r="X67" s="190"/>
    </row>
    <row r="68" spans="2:24" ht="29" x14ac:dyDescent="0.3">
      <c r="B68" s="523"/>
      <c r="C68" s="528"/>
      <c r="D68" s="30" t="s">
        <v>223</v>
      </c>
      <c r="E68" s="34" t="s">
        <v>60</v>
      </c>
      <c r="F68" s="462">
        <v>9</v>
      </c>
      <c r="G68" s="387">
        <v>9</v>
      </c>
      <c r="H68" s="387">
        <v>9</v>
      </c>
      <c r="I68" s="387">
        <v>9</v>
      </c>
      <c r="J68" s="430">
        <v>9</v>
      </c>
      <c r="K68" s="389">
        <f t="shared" si="42"/>
        <v>45</v>
      </c>
      <c r="L68" s="426">
        <v>9</v>
      </c>
      <c r="M68" s="387">
        <v>9</v>
      </c>
      <c r="N68" s="387">
        <v>9</v>
      </c>
      <c r="O68" s="387">
        <v>9</v>
      </c>
      <c r="P68" s="463">
        <v>9</v>
      </c>
      <c r="Q68" s="389">
        <f t="shared" si="58"/>
        <v>45</v>
      </c>
      <c r="R68" s="426">
        <v>6</v>
      </c>
      <c r="S68" s="387">
        <v>0</v>
      </c>
      <c r="T68" s="430">
        <v>0</v>
      </c>
      <c r="U68" s="425">
        <f t="shared" si="59"/>
        <v>96</v>
      </c>
      <c r="V68" s="129" t="s">
        <v>485</v>
      </c>
      <c r="W68" s="195"/>
      <c r="X68" s="190"/>
    </row>
    <row r="69" spans="2:24" x14ac:dyDescent="0.3">
      <c r="B69" s="523"/>
      <c r="C69" s="528"/>
      <c r="D69" s="30" t="s">
        <v>469</v>
      </c>
      <c r="E69" s="34" t="s">
        <v>60</v>
      </c>
      <c r="F69" s="239" t="s">
        <v>533</v>
      </c>
      <c r="G69" s="240" t="s">
        <v>533</v>
      </c>
      <c r="H69" s="240" t="s">
        <v>533</v>
      </c>
      <c r="I69" s="240" t="s">
        <v>533</v>
      </c>
      <c r="J69" s="252" t="s">
        <v>533</v>
      </c>
      <c r="K69" s="389" t="s">
        <v>533</v>
      </c>
      <c r="L69" s="246" t="s">
        <v>533</v>
      </c>
      <c r="M69" s="240" t="s">
        <v>533</v>
      </c>
      <c r="N69" s="240" t="s">
        <v>533</v>
      </c>
      <c r="O69" s="240" t="s">
        <v>533</v>
      </c>
      <c r="P69" s="238" t="s">
        <v>533</v>
      </c>
      <c r="Q69" s="389" t="s">
        <v>533</v>
      </c>
      <c r="R69" s="246" t="s">
        <v>533</v>
      </c>
      <c r="S69" s="240" t="s">
        <v>533</v>
      </c>
      <c r="T69" s="252" t="s">
        <v>533</v>
      </c>
      <c r="U69" s="402" t="s">
        <v>533</v>
      </c>
      <c r="V69" s="129" t="s">
        <v>486</v>
      </c>
      <c r="W69" s="195"/>
      <c r="X69" s="190"/>
    </row>
    <row r="70" spans="2:24" ht="29" x14ac:dyDescent="0.3">
      <c r="B70" s="523"/>
      <c r="C70" s="528"/>
      <c r="D70" s="30" t="s">
        <v>224</v>
      </c>
      <c r="E70" s="34" t="s">
        <v>60</v>
      </c>
      <c r="F70" s="239" t="s">
        <v>533</v>
      </c>
      <c r="G70" s="240" t="s">
        <v>533</v>
      </c>
      <c r="H70" s="240" t="s">
        <v>533</v>
      </c>
      <c r="I70" s="240" t="s">
        <v>533</v>
      </c>
      <c r="J70" s="252" t="s">
        <v>533</v>
      </c>
      <c r="K70" s="389" t="s">
        <v>533</v>
      </c>
      <c r="L70" s="246" t="s">
        <v>533</v>
      </c>
      <c r="M70" s="240" t="s">
        <v>533</v>
      </c>
      <c r="N70" s="240" t="s">
        <v>533</v>
      </c>
      <c r="O70" s="240" t="s">
        <v>533</v>
      </c>
      <c r="P70" s="238" t="s">
        <v>533</v>
      </c>
      <c r="Q70" s="389" t="s">
        <v>533</v>
      </c>
      <c r="R70" s="394" t="s">
        <v>533</v>
      </c>
      <c r="S70" s="395" t="s">
        <v>533</v>
      </c>
      <c r="T70" s="396" t="s">
        <v>533</v>
      </c>
      <c r="U70" s="402" t="s">
        <v>533</v>
      </c>
      <c r="V70" s="129" t="s">
        <v>487</v>
      </c>
      <c r="W70" s="195"/>
      <c r="X70" s="190"/>
    </row>
    <row r="71" spans="2:24" ht="21" customHeight="1" x14ac:dyDescent="0.3">
      <c r="B71" s="523"/>
      <c r="C71" s="528"/>
      <c r="D71" s="30" t="s">
        <v>539</v>
      </c>
      <c r="E71" s="34" t="s">
        <v>77</v>
      </c>
      <c r="F71" s="239" t="s">
        <v>533</v>
      </c>
      <c r="G71" s="246" t="s">
        <v>533</v>
      </c>
      <c r="H71" s="246" t="s">
        <v>533</v>
      </c>
      <c r="I71" s="246" t="s">
        <v>533</v>
      </c>
      <c r="J71" s="246" t="s">
        <v>533</v>
      </c>
      <c r="K71" s="389" t="s">
        <v>533</v>
      </c>
      <c r="L71" s="246" t="s">
        <v>533</v>
      </c>
      <c r="M71" s="246" t="s">
        <v>533</v>
      </c>
      <c r="N71" s="246" t="s">
        <v>533</v>
      </c>
      <c r="O71" s="246" t="s">
        <v>533</v>
      </c>
      <c r="P71" s="464" t="s">
        <v>533</v>
      </c>
      <c r="Q71" s="389" t="s">
        <v>533</v>
      </c>
      <c r="R71" s="246" t="s">
        <v>533</v>
      </c>
      <c r="S71" s="246" t="s">
        <v>533</v>
      </c>
      <c r="T71" s="246" t="s">
        <v>533</v>
      </c>
      <c r="U71" s="402" t="s">
        <v>533</v>
      </c>
      <c r="V71" s="260"/>
      <c r="W71" s="190"/>
      <c r="X71" s="190"/>
    </row>
    <row r="72" spans="2:24" ht="21" customHeight="1" x14ac:dyDescent="0.3">
      <c r="B72" s="523"/>
      <c r="C72" s="528"/>
      <c r="D72" s="30" t="s">
        <v>568</v>
      </c>
      <c r="E72" s="34" t="s">
        <v>533</v>
      </c>
      <c r="F72" s="239" t="s">
        <v>533</v>
      </c>
      <c r="G72" s="246" t="s">
        <v>533</v>
      </c>
      <c r="H72" s="246" t="s">
        <v>533</v>
      </c>
      <c r="I72" s="246" t="s">
        <v>533</v>
      </c>
      <c r="J72" s="246" t="s">
        <v>533</v>
      </c>
      <c r="K72" s="389" t="s">
        <v>533</v>
      </c>
      <c r="L72" s="246" t="s">
        <v>533</v>
      </c>
      <c r="M72" s="246" t="s">
        <v>533</v>
      </c>
      <c r="N72" s="246" t="s">
        <v>533</v>
      </c>
      <c r="O72" s="246" t="s">
        <v>533</v>
      </c>
      <c r="P72" s="464" t="s">
        <v>533</v>
      </c>
      <c r="Q72" s="389" t="s">
        <v>533</v>
      </c>
      <c r="R72" s="246" t="s">
        <v>533</v>
      </c>
      <c r="S72" s="246" t="s">
        <v>533</v>
      </c>
      <c r="T72" s="246" t="s">
        <v>533</v>
      </c>
      <c r="U72" s="402" t="s">
        <v>533</v>
      </c>
      <c r="V72" s="251"/>
      <c r="W72" s="190"/>
      <c r="X72" s="190"/>
    </row>
    <row r="73" spans="2:24" ht="21" customHeight="1" x14ac:dyDescent="0.3">
      <c r="B73" s="523"/>
      <c r="C73" s="528"/>
      <c r="D73" s="30" t="s">
        <v>225</v>
      </c>
      <c r="E73" s="34" t="s">
        <v>226</v>
      </c>
      <c r="F73" s="239" t="s">
        <v>582</v>
      </c>
      <c r="G73" s="240" t="s">
        <v>582</v>
      </c>
      <c r="H73" s="240" t="s">
        <v>582</v>
      </c>
      <c r="I73" s="240" t="s">
        <v>582</v>
      </c>
      <c r="J73" s="429" t="s">
        <v>582</v>
      </c>
      <c r="K73" s="389">
        <v>0</v>
      </c>
      <c r="L73" s="427" t="s">
        <v>582</v>
      </c>
      <c r="M73" s="240" t="s">
        <v>582</v>
      </c>
      <c r="N73" s="240" t="s">
        <v>582</v>
      </c>
      <c r="O73" s="240" t="s">
        <v>582</v>
      </c>
      <c r="P73" s="238" t="s">
        <v>582</v>
      </c>
      <c r="Q73" s="389">
        <v>0</v>
      </c>
      <c r="R73" s="246" t="s">
        <v>582</v>
      </c>
      <c r="S73" s="240" t="s">
        <v>582</v>
      </c>
      <c r="T73" s="252" t="s">
        <v>582</v>
      </c>
      <c r="U73" s="95">
        <v>0</v>
      </c>
      <c r="V73" s="251"/>
      <c r="W73" s="190"/>
      <c r="X73" s="190"/>
    </row>
    <row r="74" spans="2:24" ht="21" customHeight="1" thickBot="1" x14ac:dyDescent="0.35">
      <c r="B74" s="525"/>
      <c r="C74" s="529"/>
      <c r="D74" s="31" t="s">
        <v>225</v>
      </c>
      <c r="E74" s="91" t="s">
        <v>226</v>
      </c>
      <c r="F74" s="465" t="s">
        <v>582</v>
      </c>
      <c r="G74" s="243" t="s">
        <v>582</v>
      </c>
      <c r="H74" s="243" t="s">
        <v>582</v>
      </c>
      <c r="I74" s="243" t="s">
        <v>582</v>
      </c>
      <c r="J74" s="466" t="s">
        <v>582</v>
      </c>
      <c r="K74" s="423">
        <v>0</v>
      </c>
      <c r="L74" s="467" t="s">
        <v>582</v>
      </c>
      <c r="M74" s="243" t="s">
        <v>582</v>
      </c>
      <c r="N74" s="243" t="s">
        <v>582</v>
      </c>
      <c r="O74" s="243" t="s">
        <v>582</v>
      </c>
      <c r="P74" s="244" t="s">
        <v>582</v>
      </c>
      <c r="Q74" s="423">
        <v>0</v>
      </c>
      <c r="R74" s="247" t="s">
        <v>582</v>
      </c>
      <c r="S74" s="243" t="s">
        <v>582</v>
      </c>
      <c r="T74" s="253" t="s">
        <v>582</v>
      </c>
      <c r="U74" s="96">
        <v>0</v>
      </c>
      <c r="V74" s="257"/>
      <c r="W74" s="190"/>
      <c r="X74" s="190"/>
    </row>
    <row r="75" spans="2:24" ht="17.25" customHeight="1" x14ac:dyDescent="0.3">
      <c r="B75" s="184"/>
      <c r="C75" s="185"/>
      <c r="D75" s="186"/>
      <c r="E75" s="187"/>
      <c r="F75" s="188"/>
      <c r="G75" s="188"/>
      <c r="H75" s="188"/>
      <c r="I75" s="188"/>
      <c r="J75" s="188"/>
      <c r="K75" s="188"/>
      <c r="L75" s="188"/>
      <c r="M75" s="188"/>
      <c r="N75" s="188"/>
      <c r="O75" s="188"/>
      <c r="P75" s="188"/>
      <c r="Q75" s="188"/>
      <c r="R75" s="188"/>
      <c r="S75" s="188"/>
      <c r="T75" s="188"/>
      <c r="U75" s="188"/>
      <c r="V75" s="189"/>
      <c r="W75" s="190"/>
      <c r="X75" s="190"/>
    </row>
    <row r="76" spans="2:24" ht="15" thickBot="1" x14ac:dyDescent="0.35">
      <c r="B76" s="5"/>
      <c r="C76" s="191"/>
      <c r="D76" s="191"/>
      <c r="E76" s="192"/>
      <c r="F76" s="190"/>
      <c r="G76" s="193"/>
      <c r="H76" s="193"/>
      <c r="I76" s="193"/>
      <c r="J76" s="193"/>
      <c r="K76" s="193"/>
      <c r="L76" s="193"/>
      <c r="M76" s="193"/>
      <c r="N76" s="193"/>
      <c r="O76" s="193"/>
      <c r="P76" s="193"/>
      <c r="Q76" s="193"/>
      <c r="R76" s="193"/>
      <c r="S76" s="193"/>
      <c r="T76" s="193"/>
      <c r="U76" s="193"/>
      <c r="V76" s="194"/>
      <c r="W76" s="195"/>
      <c r="X76" s="190"/>
    </row>
    <row r="77" spans="2:24" s="2" customFormat="1" ht="58" customHeight="1" thickBot="1" x14ac:dyDescent="0.35">
      <c r="B77" s="77">
        <v>3</v>
      </c>
      <c r="C77" s="99" t="s">
        <v>251</v>
      </c>
      <c r="D77" s="86" t="s">
        <v>41</v>
      </c>
      <c r="E77" s="86" t="s">
        <v>206</v>
      </c>
      <c r="F77" s="164" t="s">
        <v>43</v>
      </c>
      <c r="G77" s="84" t="s">
        <v>44</v>
      </c>
      <c r="H77" s="84" t="s">
        <v>45</v>
      </c>
      <c r="I77" s="84" t="s">
        <v>46</v>
      </c>
      <c r="J77" s="92" t="s">
        <v>47</v>
      </c>
      <c r="K77" s="86" t="s">
        <v>207</v>
      </c>
      <c r="L77" s="164" t="s">
        <v>48</v>
      </c>
      <c r="M77" s="84" t="s">
        <v>49</v>
      </c>
      <c r="N77" s="84" t="s">
        <v>50</v>
      </c>
      <c r="O77" s="84" t="s">
        <v>51</v>
      </c>
      <c r="P77" s="92" t="s">
        <v>52</v>
      </c>
      <c r="Q77" s="86" t="s">
        <v>208</v>
      </c>
      <c r="R77" s="86" t="s">
        <v>209</v>
      </c>
      <c r="S77" s="86" t="s">
        <v>210</v>
      </c>
      <c r="T77" s="86" t="s">
        <v>211</v>
      </c>
      <c r="U77" s="86" t="s">
        <v>212</v>
      </c>
      <c r="V77" s="98" t="s">
        <v>204</v>
      </c>
      <c r="W77" s="228"/>
      <c r="X77" s="228"/>
    </row>
    <row r="78" spans="2:24" ht="29" x14ac:dyDescent="0.3">
      <c r="B78" s="509"/>
      <c r="C78" s="512" t="s">
        <v>231</v>
      </c>
      <c r="D78" s="87" t="s">
        <v>264</v>
      </c>
      <c r="E78" s="89" t="s">
        <v>254</v>
      </c>
      <c r="F78" s="400">
        <v>0</v>
      </c>
      <c r="G78" s="411">
        <v>17.38</v>
      </c>
      <c r="H78" s="411">
        <v>216.16</v>
      </c>
      <c r="I78" s="411">
        <v>8.7899999999999991</v>
      </c>
      <c r="J78" s="412">
        <v>0</v>
      </c>
      <c r="K78" s="401">
        <f t="shared" ref="K78:K82" si="60">SUM(F78:J78)</f>
        <v>242.32999999999998</v>
      </c>
      <c r="L78" s="400">
        <v>0</v>
      </c>
      <c r="M78" s="411">
        <v>0</v>
      </c>
      <c r="N78" s="411">
        <v>1.83</v>
      </c>
      <c r="O78" s="411">
        <v>0</v>
      </c>
      <c r="P78" s="412">
        <v>0.56999999999999995</v>
      </c>
      <c r="Q78" s="401">
        <f t="shared" ref="Q78" si="61">SUM(L78:P78)</f>
        <v>2.4</v>
      </c>
      <c r="R78" s="413">
        <v>42.57</v>
      </c>
      <c r="S78" s="413">
        <v>0</v>
      </c>
      <c r="T78" s="413">
        <v>229.03</v>
      </c>
      <c r="U78" s="402">
        <f t="shared" ref="U78" si="62">K78+Q78+R78+S78+T78</f>
        <v>516.33000000000004</v>
      </c>
      <c r="V78" s="128" t="s">
        <v>314</v>
      </c>
    </row>
    <row r="79" spans="2:24" ht="60.5" customHeight="1" x14ac:dyDescent="0.3">
      <c r="B79" s="510"/>
      <c r="C79" s="513"/>
      <c r="D79" s="88" t="s">
        <v>330</v>
      </c>
      <c r="E79" s="175" t="s">
        <v>60</v>
      </c>
      <c r="F79" s="408">
        <v>0</v>
      </c>
      <c r="G79" s="409">
        <v>8</v>
      </c>
      <c r="H79" s="409">
        <v>6</v>
      </c>
      <c r="I79" s="409">
        <v>6</v>
      </c>
      <c r="J79" s="388">
        <v>0</v>
      </c>
      <c r="K79" s="389">
        <v>20</v>
      </c>
      <c r="L79" s="390">
        <v>0</v>
      </c>
      <c r="M79" s="391">
        <v>0</v>
      </c>
      <c r="N79" s="391">
        <v>0</v>
      </c>
      <c r="O79" s="391">
        <v>0</v>
      </c>
      <c r="P79" s="388">
        <v>0</v>
      </c>
      <c r="Q79" s="389">
        <v>0</v>
      </c>
      <c r="R79" s="392">
        <v>0</v>
      </c>
      <c r="S79" s="392">
        <v>0</v>
      </c>
      <c r="T79" s="392">
        <v>0</v>
      </c>
      <c r="U79" s="97">
        <v>20</v>
      </c>
      <c r="V79" s="278" t="s">
        <v>360</v>
      </c>
    </row>
    <row r="80" spans="2:24" ht="29" x14ac:dyDescent="0.3">
      <c r="B80" s="510"/>
      <c r="C80" s="513"/>
      <c r="D80" s="88" t="s">
        <v>315</v>
      </c>
      <c r="E80" s="90" t="s">
        <v>68</v>
      </c>
      <c r="F80" s="381">
        <v>107.43</v>
      </c>
      <c r="G80" s="382">
        <v>243.84</v>
      </c>
      <c r="H80" s="382">
        <v>430.83</v>
      </c>
      <c r="I80" s="382">
        <v>426.61</v>
      </c>
      <c r="J80" s="383">
        <v>169.35</v>
      </c>
      <c r="K80" s="401">
        <f t="shared" si="60"/>
        <v>1378.06</v>
      </c>
      <c r="L80" s="384">
        <v>96.255923698493419</v>
      </c>
      <c r="M80" s="385">
        <v>149.04833654230544</v>
      </c>
      <c r="N80" s="385">
        <v>150.08861875063502</v>
      </c>
      <c r="O80" s="385">
        <v>100.28778463824312</v>
      </c>
      <c r="P80" s="383">
        <v>66.995881259116885</v>
      </c>
      <c r="Q80" s="401">
        <f t="shared" ref="Q80:Q82" si="63">SUM(L80:P80)</f>
        <v>562.67654488879384</v>
      </c>
      <c r="R80" s="386">
        <v>160.931478095388</v>
      </c>
      <c r="S80" s="386">
        <v>174.50010491593679</v>
      </c>
      <c r="T80" s="386">
        <v>162.70290101585519</v>
      </c>
      <c r="U80" s="402">
        <f t="shared" ref="U80:U82" si="64">K80+Q80+R80+S80+T80</f>
        <v>2438.871028915974</v>
      </c>
      <c r="V80" s="129" t="s">
        <v>316</v>
      </c>
    </row>
    <row r="81" spans="2:24" ht="29" x14ac:dyDescent="0.3">
      <c r="B81" s="510"/>
      <c r="C81" s="513"/>
      <c r="D81" s="88" t="s">
        <v>317</v>
      </c>
      <c r="E81" s="90" t="s">
        <v>68</v>
      </c>
      <c r="F81" s="381">
        <v>0</v>
      </c>
      <c r="G81" s="382">
        <v>0.33231481946038399</v>
      </c>
      <c r="H81" s="382">
        <v>3.12</v>
      </c>
      <c r="I81" s="382">
        <v>12.25</v>
      </c>
      <c r="J81" s="383">
        <v>26.71</v>
      </c>
      <c r="K81" s="401">
        <f t="shared" si="60"/>
        <v>42.412314819460384</v>
      </c>
      <c r="L81" s="384">
        <v>36.213574848391318</v>
      </c>
      <c r="M81" s="385">
        <v>36.213574848391318</v>
      </c>
      <c r="N81" s="385">
        <v>37.082840712732327</v>
      </c>
      <c r="O81" s="385">
        <v>40.577955538416084</v>
      </c>
      <c r="P81" s="383">
        <v>44.581684102397425</v>
      </c>
      <c r="Q81" s="401">
        <f t="shared" si="63"/>
        <v>194.66963005032846</v>
      </c>
      <c r="R81" s="386">
        <v>254.11830312043173</v>
      </c>
      <c r="S81" s="386">
        <v>267.93216390115174</v>
      </c>
      <c r="T81" s="386">
        <v>287.22847325347175</v>
      </c>
      <c r="U81" s="402">
        <f t="shared" si="64"/>
        <v>1046.3608851448441</v>
      </c>
      <c r="V81" s="129" t="s">
        <v>318</v>
      </c>
    </row>
    <row r="82" spans="2:24" ht="29.5" thickBot="1" x14ac:dyDescent="0.35">
      <c r="B82" s="511"/>
      <c r="C82" s="514"/>
      <c r="D82" s="31" t="s">
        <v>319</v>
      </c>
      <c r="E82" s="91" t="s">
        <v>68</v>
      </c>
      <c r="F82" s="404">
        <f>F80+F81</f>
        <v>107.43</v>
      </c>
      <c r="G82" s="404">
        <f t="shared" ref="G82:J82" si="65">G80+G81</f>
        <v>244.17231481946038</v>
      </c>
      <c r="H82" s="404">
        <f t="shared" si="65"/>
        <v>433.95</v>
      </c>
      <c r="I82" s="404">
        <f t="shared" si="65"/>
        <v>438.86</v>
      </c>
      <c r="J82" s="404">
        <f t="shared" si="65"/>
        <v>196.06</v>
      </c>
      <c r="K82" s="405">
        <f t="shared" si="60"/>
        <v>1420.4723148194603</v>
      </c>
      <c r="L82" s="403">
        <f>L80+L81</f>
        <v>132.46949854688472</v>
      </c>
      <c r="M82" s="404">
        <f t="shared" ref="M82" si="66">M80+M81</f>
        <v>185.26191139069675</v>
      </c>
      <c r="N82" s="404">
        <f t="shared" ref="N82" si="67">N80+N81</f>
        <v>187.17145946336734</v>
      </c>
      <c r="O82" s="404">
        <f t="shared" ref="O82" si="68">O80+O81</f>
        <v>140.86574017665922</v>
      </c>
      <c r="P82" s="404">
        <f t="shared" ref="P82" si="69">P80+P81</f>
        <v>111.5775653615143</v>
      </c>
      <c r="Q82" s="405">
        <f t="shared" si="63"/>
        <v>757.34617493912231</v>
      </c>
      <c r="R82" s="404">
        <f t="shared" ref="R82" si="70">R80+R81</f>
        <v>415.04978121581973</v>
      </c>
      <c r="S82" s="404">
        <f t="shared" ref="S82" si="71">S80+S81</f>
        <v>442.43226881708853</v>
      </c>
      <c r="T82" s="404">
        <f t="shared" ref="T82" si="72">T80+T81</f>
        <v>449.93137426932697</v>
      </c>
      <c r="U82" s="407">
        <f t="shared" si="64"/>
        <v>3485.2319140608179</v>
      </c>
      <c r="V82" s="130" t="s">
        <v>320</v>
      </c>
    </row>
    <row r="83" spans="2:24" ht="15" thickBot="1" x14ac:dyDescent="0.35">
      <c r="B83" s="49"/>
      <c r="C83" s="168"/>
      <c r="D83" s="3"/>
      <c r="E83" s="168"/>
      <c r="F83" s="168"/>
      <c r="G83" s="168"/>
      <c r="H83" s="168"/>
      <c r="I83" s="168"/>
      <c r="J83" s="168"/>
      <c r="K83" s="168"/>
      <c r="L83" s="168"/>
      <c r="M83" s="168"/>
      <c r="N83" s="168"/>
      <c r="O83" s="168"/>
      <c r="P83" s="168"/>
      <c r="Q83" s="168"/>
      <c r="R83" s="168"/>
      <c r="S83" s="168"/>
      <c r="T83" s="168"/>
      <c r="U83" s="168"/>
      <c r="V83" s="168"/>
    </row>
    <row r="84" spans="2:24" ht="29" x14ac:dyDescent="0.3">
      <c r="B84" s="521" t="s">
        <v>446</v>
      </c>
      <c r="C84" s="522"/>
      <c r="D84" s="258" t="s">
        <v>467</v>
      </c>
      <c r="E84" s="259" t="s">
        <v>60</v>
      </c>
      <c r="F84" s="254" t="s">
        <v>533</v>
      </c>
      <c r="G84" s="254" t="s">
        <v>533</v>
      </c>
      <c r="H84" s="254" t="s">
        <v>533</v>
      </c>
      <c r="I84" s="254" t="s">
        <v>533</v>
      </c>
      <c r="J84" s="254" t="s">
        <v>533</v>
      </c>
      <c r="K84" s="94">
        <v>0</v>
      </c>
      <c r="L84" s="254" t="s">
        <v>533</v>
      </c>
      <c r="M84" s="254" t="s">
        <v>533</v>
      </c>
      <c r="N84" s="254" t="s">
        <v>533</v>
      </c>
      <c r="O84" s="254" t="s">
        <v>533</v>
      </c>
      <c r="P84" s="254" t="s">
        <v>533</v>
      </c>
      <c r="Q84" s="94">
        <v>0</v>
      </c>
      <c r="R84" s="254" t="s">
        <v>533</v>
      </c>
      <c r="S84" s="254" t="s">
        <v>533</v>
      </c>
      <c r="T84" s="254" t="s">
        <v>533</v>
      </c>
      <c r="U84" s="94">
        <v>0</v>
      </c>
      <c r="V84" s="354" t="s">
        <v>488</v>
      </c>
    </row>
    <row r="85" spans="2:24" x14ac:dyDescent="0.3">
      <c r="B85" s="523"/>
      <c r="C85" s="524"/>
      <c r="D85" s="30" t="s">
        <v>313</v>
      </c>
      <c r="E85" s="34" t="s">
        <v>77</v>
      </c>
      <c r="F85" s="415">
        <v>0.9899</v>
      </c>
      <c r="G85" s="416">
        <v>0.9899</v>
      </c>
      <c r="H85" s="416">
        <v>0.99250000000000005</v>
      </c>
      <c r="I85" s="416">
        <v>0.99250000000000005</v>
      </c>
      <c r="J85" s="417">
        <v>0.99250000000000005</v>
      </c>
      <c r="K85" s="469">
        <v>0.99250000000000005</v>
      </c>
      <c r="L85" s="416">
        <v>0.99250000000000005</v>
      </c>
      <c r="M85" s="416">
        <v>0.99250000000000005</v>
      </c>
      <c r="N85" s="416">
        <v>0.99250000000000005</v>
      </c>
      <c r="O85" s="416">
        <v>0.995</v>
      </c>
      <c r="P85" s="417">
        <v>0.995</v>
      </c>
      <c r="Q85" s="469">
        <v>0.995</v>
      </c>
      <c r="R85" s="471">
        <v>0.995</v>
      </c>
      <c r="S85" s="471">
        <v>0.995</v>
      </c>
      <c r="T85" s="471">
        <v>0.99750000000000005</v>
      </c>
      <c r="U85" s="469">
        <v>0.99750000000000005</v>
      </c>
      <c r="V85" s="129" t="s">
        <v>489</v>
      </c>
    </row>
    <row r="86" spans="2:24" ht="29" x14ac:dyDescent="0.3">
      <c r="B86" s="523"/>
      <c r="C86" s="524"/>
      <c r="D86" s="30" t="s">
        <v>85</v>
      </c>
      <c r="E86" s="34" t="s">
        <v>77</v>
      </c>
      <c r="F86" s="246" t="s">
        <v>533</v>
      </c>
      <c r="G86" s="246" t="s">
        <v>533</v>
      </c>
      <c r="H86" s="246" t="s">
        <v>533</v>
      </c>
      <c r="I86" s="246" t="s">
        <v>533</v>
      </c>
      <c r="J86" s="246" t="s">
        <v>533</v>
      </c>
      <c r="K86" s="95">
        <v>0</v>
      </c>
      <c r="L86" s="246" t="s">
        <v>533</v>
      </c>
      <c r="M86" s="246" t="s">
        <v>533</v>
      </c>
      <c r="N86" s="246" t="s">
        <v>533</v>
      </c>
      <c r="O86" s="246" t="s">
        <v>533</v>
      </c>
      <c r="P86" s="246" t="s">
        <v>533</v>
      </c>
      <c r="Q86" s="95">
        <v>0</v>
      </c>
      <c r="R86" s="246" t="s">
        <v>533</v>
      </c>
      <c r="S86" s="246" t="s">
        <v>533</v>
      </c>
      <c r="T86" s="246" t="s">
        <v>533</v>
      </c>
      <c r="U86" s="95">
        <v>0</v>
      </c>
      <c r="V86" s="129" t="s">
        <v>490</v>
      </c>
    </row>
    <row r="87" spans="2:24" x14ac:dyDescent="0.3">
      <c r="B87" s="523"/>
      <c r="C87" s="524"/>
      <c r="D87" s="30" t="s">
        <v>220</v>
      </c>
      <c r="E87" s="34" t="s">
        <v>60</v>
      </c>
      <c r="F87" s="246" t="s">
        <v>533</v>
      </c>
      <c r="G87" s="246" t="s">
        <v>533</v>
      </c>
      <c r="H87" s="246" t="s">
        <v>533</v>
      </c>
      <c r="I87" s="246" t="s">
        <v>533</v>
      </c>
      <c r="J87" s="246" t="s">
        <v>533</v>
      </c>
      <c r="K87" s="95">
        <v>0</v>
      </c>
      <c r="L87" s="246" t="s">
        <v>533</v>
      </c>
      <c r="M87" s="246" t="s">
        <v>533</v>
      </c>
      <c r="N87" s="246" t="s">
        <v>533</v>
      </c>
      <c r="O87" s="246" t="s">
        <v>533</v>
      </c>
      <c r="P87" s="246" t="s">
        <v>533</v>
      </c>
      <c r="Q87" s="95">
        <v>0</v>
      </c>
      <c r="R87" s="246" t="s">
        <v>533</v>
      </c>
      <c r="S87" s="246" t="s">
        <v>533</v>
      </c>
      <c r="T87" s="246" t="s">
        <v>533</v>
      </c>
      <c r="U87" s="95">
        <v>0</v>
      </c>
      <c r="V87" s="129" t="s">
        <v>491</v>
      </c>
    </row>
    <row r="88" spans="2:24" ht="29" x14ac:dyDescent="0.3">
      <c r="B88" s="523"/>
      <c r="C88" s="524"/>
      <c r="D88" s="30" t="s">
        <v>221</v>
      </c>
      <c r="E88" s="34" t="s">
        <v>60</v>
      </c>
      <c r="F88" s="246" t="s">
        <v>533</v>
      </c>
      <c r="G88" s="246" t="s">
        <v>533</v>
      </c>
      <c r="H88" s="246" t="s">
        <v>533</v>
      </c>
      <c r="I88" s="246" t="s">
        <v>533</v>
      </c>
      <c r="J88" s="246" t="s">
        <v>533</v>
      </c>
      <c r="K88" s="95">
        <v>0</v>
      </c>
      <c r="L88" s="246" t="s">
        <v>533</v>
      </c>
      <c r="M88" s="246" t="s">
        <v>533</v>
      </c>
      <c r="N88" s="246" t="s">
        <v>533</v>
      </c>
      <c r="O88" s="246" t="s">
        <v>533</v>
      </c>
      <c r="P88" s="246" t="s">
        <v>533</v>
      </c>
      <c r="Q88" s="95">
        <v>0</v>
      </c>
      <c r="R88" s="246" t="s">
        <v>533</v>
      </c>
      <c r="S88" s="246" t="s">
        <v>533</v>
      </c>
      <c r="T88" s="246" t="s">
        <v>533</v>
      </c>
      <c r="U88" s="95">
        <v>0</v>
      </c>
      <c r="V88" s="129" t="s">
        <v>492</v>
      </c>
    </row>
    <row r="89" spans="2:24" ht="18" customHeight="1" x14ac:dyDescent="0.3">
      <c r="B89" s="523"/>
      <c r="C89" s="524"/>
      <c r="D89" s="30" t="s">
        <v>222</v>
      </c>
      <c r="E89" s="34" t="s">
        <v>60</v>
      </c>
      <c r="F89" s="246" t="s">
        <v>533</v>
      </c>
      <c r="G89" s="246" t="s">
        <v>533</v>
      </c>
      <c r="H89" s="246" t="s">
        <v>533</v>
      </c>
      <c r="I89" s="246" t="s">
        <v>533</v>
      </c>
      <c r="J89" s="246" t="s">
        <v>533</v>
      </c>
      <c r="K89" s="95">
        <v>0</v>
      </c>
      <c r="L89" s="246" t="s">
        <v>533</v>
      </c>
      <c r="M89" s="246" t="s">
        <v>533</v>
      </c>
      <c r="N89" s="246" t="s">
        <v>533</v>
      </c>
      <c r="O89" s="246" t="s">
        <v>533</v>
      </c>
      <c r="P89" s="246" t="s">
        <v>533</v>
      </c>
      <c r="Q89" s="95">
        <v>0</v>
      </c>
      <c r="R89" s="246" t="s">
        <v>533</v>
      </c>
      <c r="S89" s="246" t="s">
        <v>533</v>
      </c>
      <c r="T89" s="246" t="s">
        <v>533</v>
      </c>
      <c r="U89" s="95">
        <v>0</v>
      </c>
      <c r="V89" s="129" t="s">
        <v>493</v>
      </c>
    </row>
    <row r="90" spans="2:24" ht="29" x14ac:dyDescent="0.3">
      <c r="B90" s="523"/>
      <c r="C90" s="524"/>
      <c r="D90" s="30" t="s">
        <v>223</v>
      </c>
      <c r="E90" s="34" t="s">
        <v>60</v>
      </c>
      <c r="F90" s="246" t="s">
        <v>533</v>
      </c>
      <c r="G90" s="246" t="s">
        <v>533</v>
      </c>
      <c r="H90" s="246" t="s">
        <v>533</v>
      </c>
      <c r="I90" s="246" t="s">
        <v>533</v>
      </c>
      <c r="J90" s="246" t="s">
        <v>533</v>
      </c>
      <c r="K90" s="95">
        <v>0</v>
      </c>
      <c r="L90" s="246" t="s">
        <v>533</v>
      </c>
      <c r="M90" s="246" t="s">
        <v>533</v>
      </c>
      <c r="N90" s="246" t="s">
        <v>533</v>
      </c>
      <c r="O90" s="246" t="s">
        <v>533</v>
      </c>
      <c r="P90" s="246" t="s">
        <v>533</v>
      </c>
      <c r="Q90" s="95">
        <v>0</v>
      </c>
      <c r="R90" s="246" t="s">
        <v>533</v>
      </c>
      <c r="S90" s="246" t="s">
        <v>533</v>
      </c>
      <c r="T90" s="246" t="s">
        <v>533</v>
      </c>
      <c r="U90" s="95">
        <v>0</v>
      </c>
      <c r="V90" s="129" t="s">
        <v>494</v>
      </c>
    </row>
    <row r="91" spans="2:24" x14ac:dyDescent="0.3">
      <c r="B91" s="523"/>
      <c r="C91" s="524"/>
      <c r="D91" s="30" t="s">
        <v>469</v>
      </c>
      <c r="E91" s="34" t="s">
        <v>60</v>
      </c>
      <c r="F91" s="246" t="s">
        <v>533</v>
      </c>
      <c r="G91" s="246" t="s">
        <v>533</v>
      </c>
      <c r="H91" s="246" t="s">
        <v>533</v>
      </c>
      <c r="I91" s="246" t="s">
        <v>533</v>
      </c>
      <c r="J91" s="246" t="s">
        <v>533</v>
      </c>
      <c r="K91" s="95" t="s">
        <v>582</v>
      </c>
      <c r="L91" s="246" t="s">
        <v>533</v>
      </c>
      <c r="M91" s="246" t="s">
        <v>533</v>
      </c>
      <c r="N91" s="246" t="s">
        <v>533</v>
      </c>
      <c r="O91" s="246" t="s">
        <v>533</v>
      </c>
      <c r="P91" s="246" t="s">
        <v>533</v>
      </c>
      <c r="Q91" s="95" t="s">
        <v>582</v>
      </c>
      <c r="R91" s="246" t="s">
        <v>533</v>
      </c>
      <c r="S91" s="246" t="s">
        <v>533</v>
      </c>
      <c r="T91" s="246" t="s">
        <v>533</v>
      </c>
      <c r="U91" s="95">
        <v>0</v>
      </c>
      <c r="V91" s="129" t="s">
        <v>495</v>
      </c>
    </row>
    <row r="92" spans="2:24" ht="29" x14ac:dyDescent="0.3">
      <c r="B92" s="523"/>
      <c r="C92" s="524"/>
      <c r="D92" s="30" t="s">
        <v>224</v>
      </c>
      <c r="E92" s="34" t="s">
        <v>60</v>
      </c>
      <c r="F92" s="246" t="s">
        <v>533</v>
      </c>
      <c r="G92" s="246" t="s">
        <v>533</v>
      </c>
      <c r="H92" s="246" t="s">
        <v>533</v>
      </c>
      <c r="I92" s="246" t="s">
        <v>533</v>
      </c>
      <c r="J92" s="246" t="s">
        <v>533</v>
      </c>
      <c r="K92" s="95">
        <v>0</v>
      </c>
      <c r="L92" s="246" t="s">
        <v>533</v>
      </c>
      <c r="M92" s="246" t="s">
        <v>533</v>
      </c>
      <c r="N92" s="246" t="s">
        <v>533</v>
      </c>
      <c r="O92" s="246" t="s">
        <v>533</v>
      </c>
      <c r="P92" s="246" t="s">
        <v>533</v>
      </c>
      <c r="Q92" s="95">
        <v>0</v>
      </c>
      <c r="R92" s="246" t="s">
        <v>533</v>
      </c>
      <c r="S92" s="246" t="s">
        <v>533</v>
      </c>
      <c r="T92" s="246" t="s">
        <v>533</v>
      </c>
      <c r="U92" s="95">
        <v>0</v>
      </c>
      <c r="V92" s="129" t="s">
        <v>496</v>
      </c>
    </row>
    <row r="93" spans="2:24" ht="21" customHeight="1" x14ac:dyDescent="0.3">
      <c r="B93" s="523"/>
      <c r="C93" s="524"/>
      <c r="D93" s="30" t="s">
        <v>539</v>
      </c>
      <c r="E93" s="34" t="s">
        <v>77</v>
      </c>
      <c r="F93" s="415">
        <v>0.96050000000000002</v>
      </c>
      <c r="G93" s="416">
        <v>0.98809999999999998</v>
      </c>
      <c r="H93" s="416">
        <v>0.99209999999999998</v>
      </c>
      <c r="I93" s="416">
        <v>0.99209999999999998</v>
      </c>
      <c r="J93" s="417">
        <v>0.996</v>
      </c>
      <c r="K93" s="468">
        <v>0.996</v>
      </c>
      <c r="L93" s="415">
        <v>0.996</v>
      </c>
      <c r="M93" s="416">
        <v>0.996</v>
      </c>
      <c r="N93" s="416">
        <v>0.996</v>
      </c>
      <c r="O93" s="416">
        <v>0.996</v>
      </c>
      <c r="P93" s="417">
        <v>0.996</v>
      </c>
      <c r="Q93" s="468">
        <v>0.996</v>
      </c>
      <c r="R93" s="418">
        <v>1</v>
      </c>
      <c r="S93" s="419">
        <v>1</v>
      </c>
      <c r="T93" s="418">
        <v>1</v>
      </c>
      <c r="U93" s="470">
        <v>1</v>
      </c>
      <c r="V93" s="251"/>
      <c r="W93" s="190"/>
      <c r="X93" s="190"/>
    </row>
    <row r="94" spans="2:24" ht="21" customHeight="1" x14ac:dyDescent="0.3">
      <c r="B94" s="523"/>
      <c r="C94" s="524"/>
      <c r="D94" s="30" t="s">
        <v>568</v>
      </c>
      <c r="E94" s="34" t="s">
        <v>533</v>
      </c>
      <c r="F94" s="239" t="s">
        <v>533</v>
      </c>
      <c r="G94" s="246" t="s">
        <v>533</v>
      </c>
      <c r="H94" s="246" t="s">
        <v>533</v>
      </c>
      <c r="I94" s="246" t="s">
        <v>533</v>
      </c>
      <c r="J94" s="246" t="s">
        <v>533</v>
      </c>
      <c r="K94" s="389" t="s">
        <v>533</v>
      </c>
      <c r="L94" s="246" t="s">
        <v>533</v>
      </c>
      <c r="M94" s="246" t="s">
        <v>533</v>
      </c>
      <c r="N94" s="246" t="s">
        <v>533</v>
      </c>
      <c r="O94" s="246" t="s">
        <v>533</v>
      </c>
      <c r="P94" s="464" t="s">
        <v>533</v>
      </c>
      <c r="Q94" s="389" t="s">
        <v>533</v>
      </c>
      <c r="R94" s="246" t="s">
        <v>533</v>
      </c>
      <c r="S94" s="246" t="s">
        <v>533</v>
      </c>
      <c r="T94" s="246" t="s">
        <v>533</v>
      </c>
      <c r="U94" s="402" t="s">
        <v>533</v>
      </c>
      <c r="V94" s="251"/>
      <c r="W94" s="190"/>
      <c r="X94" s="190"/>
    </row>
    <row r="95" spans="2:24" ht="21" customHeight="1" x14ac:dyDescent="0.3">
      <c r="B95" s="523"/>
      <c r="C95" s="524"/>
      <c r="D95" s="30" t="s">
        <v>225</v>
      </c>
      <c r="E95" s="34" t="s">
        <v>226</v>
      </c>
      <c r="F95" s="246"/>
      <c r="G95" s="240"/>
      <c r="H95" s="240"/>
      <c r="I95" s="240"/>
      <c r="J95" s="252"/>
      <c r="K95" s="95">
        <v>0</v>
      </c>
      <c r="L95" s="246"/>
      <c r="M95" s="240"/>
      <c r="N95" s="240"/>
      <c r="O95" s="240"/>
      <c r="P95" s="252"/>
      <c r="Q95" s="95">
        <v>0</v>
      </c>
      <c r="R95" s="255"/>
      <c r="S95" s="242"/>
      <c r="T95" s="255"/>
      <c r="U95" s="95">
        <v>0</v>
      </c>
      <c r="V95" s="251"/>
      <c r="W95" s="190"/>
      <c r="X95" s="190"/>
    </row>
    <row r="96" spans="2:24" ht="21" customHeight="1" thickBot="1" x14ac:dyDescent="0.35">
      <c r="B96" s="525"/>
      <c r="C96" s="526"/>
      <c r="D96" s="31" t="s">
        <v>225</v>
      </c>
      <c r="E96" s="91" t="s">
        <v>226</v>
      </c>
      <c r="F96" s="247"/>
      <c r="G96" s="243"/>
      <c r="H96" s="243"/>
      <c r="I96" s="243"/>
      <c r="J96" s="253"/>
      <c r="K96" s="96">
        <v>0</v>
      </c>
      <c r="L96" s="247"/>
      <c r="M96" s="243"/>
      <c r="N96" s="243"/>
      <c r="O96" s="243"/>
      <c r="P96" s="253"/>
      <c r="Q96" s="96">
        <v>0</v>
      </c>
      <c r="R96" s="256"/>
      <c r="S96" s="245"/>
      <c r="T96" s="256"/>
      <c r="U96" s="96">
        <v>0</v>
      </c>
      <c r="V96" s="257"/>
      <c r="W96" s="190"/>
      <c r="X96" s="190"/>
    </row>
    <row r="97" spans="1:22" x14ac:dyDescent="0.3">
      <c r="B97" s="5"/>
      <c r="C97" s="6"/>
      <c r="D97" s="6"/>
      <c r="E97" s="16"/>
      <c r="G97" s="171"/>
      <c r="H97" s="171"/>
      <c r="I97" s="171"/>
      <c r="J97" s="171"/>
      <c r="K97" s="171"/>
      <c r="L97" s="171"/>
      <c r="M97" s="171"/>
      <c r="N97" s="171"/>
      <c r="O97" s="171"/>
      <c r="P97" s="171"/>
      <c r="Q97" s="171"/>
      <c r="R97" s="171"/>
      <c r="S97" s="171"/>
      <c r="T97" s="171"/>
      <c r="U97" s="171"/>
      <c r="V97" s="131"/>
    </row>
    <row r="98" spans="1:22" ht="15" thickBot="1" x14ac:dyDescent="0.35">
      <c r="B98" s="5"/>
      <c r="C98" s="6"/>
      <c r="D98" s="6"/>
      <c r="E98" s="16"/>
      <c r="G98" s="171"/>
      <c r="H98" s="171"/>
      <c r="I98" s="171"/>
      <c r="J98" s="171"/>
      <c r="K98" s="171"/>
      <c r="L98" s="171"/>
      <c r="M98" s="171"/>
      <c r="N98" s="171"/>
      <c r="O98" s="171"/>
      <c r="P98" s="171"/>
      <c r="Q98" s="171"/>
      <c r="R98" s="171"/>
      <c r="S98" s="171"/>
      <c r="T98" s="171"/>
      <c r="U98" s="171"/>
      <c r="V98" s="131"/>
    </row>
    <row r="99" spans="1:22" customFormat="1" ht="18.5" x14ac:dyDescent="0.35">
      <c r="B99" s="108"/>
      <c r="C99" s="119" t="s">
        <v>252</v>
      </c>
      <c r="D99" s="120"/>
      <c r="E99" s="111"/>
      <c r="F99" s="111"/>
      <c r="G99" s="111"/>
      <c r="H99" s="111"/>
      <c r="I99" s="111"/>
      <c r="J99" s="111"/>
      <c r="K99" s="111"/>
      <c r="L99" s="111"/>
      <c r="M99" s="111"/>
      <c r="N99" s="111"/>
      <c r="O99" s="111"/>
      <c r="P99" s="111"/>
      <c r="Q99" s="111"/>
      <c r="R99" s="111"/>
      <c r="S99" s="111"/>
      <c r="T99" s="111"/>
      <c r="U99" s="111"/>
      <c r="V99" s="127"/>
    </row>
    <row r="100" spans="1:22" customFormat="1" ht="14.75" customHeight="1" thickBot="1" x14ac:dyDescent="0.35">
      <c r="B100" s="114"/>
      <c r="C100" s="501" t="s">
        <v>253</v>
      </c>
      <c r="D100" s="501"/>
      <c r="E100" s="501"/>
      <c r="F100" s="501"/>
      <c r="G100" s="501"/>
      <c r="H100" s="501"/>
      <c r="I100" s="501"/>
      <c r="J100" s="501"/>
      <c r="K100" s="501"/>
      <c r="L100" s="501"/>
      <c r="M100" s="501"/>
      <c r="N100" s="501"/>
      <c r="O100" s="501"/>
      <c r="P100" s="501"/>
      <c r="Q100" s="501"/>
      <c r="R100" s="501"/>
      <c r="S100" s="501"/>
      <c r="T100" s="501"/>
      <c r="U100" s="501"/>
      <c r="V100" s="508"/>
    </row>
    <row r="101" spans="1:22" x14ac:dyDescent="0.3">
      <c r="B101" s="5"/>
      <c r="C101" s="124"/>
      <c r="D101" s="124"/>
      <c r="E101" s="124"/>
      <c r="F101" s="124"/>
      <c r="G101" s="124"/>
      <c r="H101" s="124"/>
      <c r="I101" s="124"/>
      <c r="J101" s="124"/>
      <c r="K101" s="124"/>
      <c r="L101" s="124"/>
      <c r="M101" s="124"/>
      <c r="N101" s="124"/>
      <c r="O101" s="124"/>
      <c r="P101" s="124"/>
      <c r="Q101" s="124"/>
      <c r="R101" s="124"/>
      <c r="S101" s="124"/>
      <c r="T101" s="124"/>
      <c r="U101" s="124"/>
      <c r="V101" s="134"/>
    </row>
    <row r="102" spans="1:22" customFormat="1" ht="3.75" customHeight="1" thickBot="1" x14ac:dyDescent="0.4">
      <c r="B102" s="13"/>
      <c r="C102" s="36"/>
      <c r="V102" s="135"/>
    </row>
    <row r="103" spans="1:22" s="2" customFormat="1" ht="59.75" customHeight="1" thickBot="1" x14ac:dyDescent="0.35">
      <c r="B103" s="77">
        <v>4</v>
      </c>
      <c r="C103" s="78" t="s">
        <v>232</v>
      </c>
      <c r="D103" s="77" t="s">
        <v>41</v>
      </c>
      <c r="E103" s="77" t="s">
        <v>206</v>
      </c>
      <c r="F103" s="76" t="s">
        <v>43</v>
      </c>
      <c r="G103" s="223" t="s">
        <v>44</v>
      </c>
      <c r="H103" s="223" t="s">
        <v>45</v>
      </c>
      <c r="I103" s="223" t="s">
        <v>46</v>
      </c>
      <c r="J103" s="224" t="s">
        <v>47</v>
      </c>
      <c r="K103" s="86" t="s">
        <v>207</v>
      </c>
      <c r="L103" s="164" t="s">
        <v>48</v>
      </c>
      <c r="M103" s="84" t="s">
        <v>49</v>
      </c>
      <c r="N103" s="84" t="s">
        <v>50</v>
      </c>
      <c r="O103" s="84" t="s">
        <v>51</v>
      </c>
      <c r="P103" s="92" t="s">
        <v>52</v>
      </c>
      <c r="Q103" s="86" t="s">
        <v>208</v>
      </c>
      <c r="R103" s="86" t="s">
        <v>209</v>
      </c>
      <c r="S103" s="86" t="s">
        <v>210</v>
      </c>
      <c r="T103" s="86" t="s">
        <v>211</v>
      </c>
      <c r="U103" s="86" t="s">
        <v>212</v>
      </c>
      <c r="V103" s="98" t="s">
        <v>204</v>
      </c>
    </row>
    <row r="104" spans="1:22" x14ac:dyDescent="0.3">
      <c r="A104" s="126"/>
      <c r="B104" s="512"/>
      <c r="C104" s="535" t="s">
        <v>453</v>
      </c>
      <c r="D104" s="222" t="s">
        <v>403</v>
      </c>
      <c r="E104" s="176" t="s">
        <v>60</v>
      </c>
      <c r="F104" s="232">
        <v>1312</v>
      </c>
      <c r="G104" s="233">
        <v>1312</v>
      </c>
      <c r="H104" s="233">
        <v>1312</v>
      </c>
      <c r="I104" s="233">
        <v>1312</v>
      </c>
      <c r="J104" s="233">
        <v>1312</v>
      </c>
      <c r="K104" s="472">
        <v>1312</v>
      </c>
      <c r="L104" s="233">
        <v>1312</v>
      </c>
      <c r="M104" s="233">
        <v>1312</v>
      </c>
      <c r="N104" s="233">
        <v>1312</v>
      </c>
      <c r="O104" s="233">
        <v>1312</v>
      </c>
      <c r="P104" s="233">
        <v>1312</v>
      </c>
      <c r="Q104" s="473">
        <v>1312</v>
      </c>
      <c r="R104" s="233">
        <v>1312</v>
      </c>
      <c r="S104" s="233">
        <v>1312</v>
      </c>
      <c r="T104" s="233">
        <v>1312</v>
      </c>
      <c r="U104" s="474">
        <v>1312</v>
      </c>
      <c r="V104" s="128" t="s">
        <v>452</v>
      </c>
    </row>
    <row r="105" spans="1:22" ht="43.5" x14ac:dyDescent="0.3">
      <c r="A105" s="126"/>
      <c r="B105" s="513"/>
      <c r="C105" s="536"/>
      <c r="D105" s="50" t="s">
        <v>405</v>
      </c>
      <c r="E105" s="90" t="s">
        <v>60</v>
      </c>
      <c r="F105" s="462">
        <v>21.36</v>
      </c>
      <c r="G105" s="387">
        <v>21.36</v>
      </c>
      <c r="H105" s="387">
        <v>21.36</v>
      </c>
      <c r="I105" s="387">
        <v>21.36</v>
      </c>
      <c r="J105" s="388">
        <v>21.36</v>
      </c>
      <c r="K105" s="389">
        <f>SUM(F105:J105)</f>
        <v>106.8</v>
      </c>
      <c r="L105" s="390">
        <v>21.36</v>
      </c>
      <c r="M105" s="391">
        <v>21.36</v>
      </c>
      <c r="N105" s="391">
        <v>21.36</v>
      </c>
      <c r="O105" s="391">
        <v>21.36</v>
      </c>
      <c r="P105" s="388">
        <v>21.36</v>
      </c>
      <c r="Q105" s="389">
        <f>SUM(L105:P105)</f>
        <v>106.8</v>
      </c>
      <c r="R105" s="392">
        <v>106.8</v>
      </c>
      <c r="S105" s="392">
        <v>106.8</v>
      </c>
      <c r="T105" s="392">
        <v>106.8</v>
      </c>
      <c r="U105" s="425">
        <f>K105+Q105+R105+S105+T105</f>
        <v>534</v>
      </c>
      <c r="V105" s="128" t="s">
        <v>501</v>
      </c>
    </row>
    <row r="106" spans="1:22" ht="43.5" x14ac:dyDescent="0.3">
      <c r="A106" s="126"/>
      <c r="B106" s="513"/>
      <c r="C106" s="536"/>
      <c r="D106" s="50" t="s">
        <v>406</v>
      </c>
      <c r="E106" s="90" t="s">
        <v>60</v>
      </c>
      <c r="F106" s="462">
        <v>10.399999999999977</v>
      </c>
      <c r="G106" s="387">
        <v>10.399999999999977</v>
      </c>
      <c r="H106" s="387">
        <v>10.399999999999977</v>
      </c>
      <c r="I106" s="387">
        <v>10.399999999999977</v>
      </c>
      <c r="J106" s="388">
        <v>10.399999999999977</v>
      </c>
      <c r="K106" s="389">
        <f>SUM(F106:J106)</f>
        <v>51.999999999999886</v>
      </c>
      <c r="L106" s="390">
        <v>15.200000000000045</v>
      </c>
      <c r="M106" s="391">
        <v>15.200000000000045</v>
      </c>
      <c r="N106" s="391">
        <v>15.200000000000045</v>
      </c>
      <c r="O106" s="391">
        <v>15.200000000000045</v>
      </c>
      <c r="P106" s="388">
        <v>15.200000000000045</v>
      </c>
      <c r="Q106" s="389">
        <f>SUM(L106:P106)</f>
        <v>76.000000000000227</v>
      </c>
      <c r="R106" s="392">
        <v>53</v>
      </c>
      <c r="S106" s="392">
        <v>283</v>
      </c>
      <c r="T106" s="392">
        <v>313.99999999999989</v>
      </c>
      <c r="U106" s="425">
        <f t="shared" ref="U106:U109" si="73">K106+Q106+R106+S106+T106</f>
        <v>778</v>
      </c>
      <c r="V106" s="128" t="s">
        <v>502</v>
      </c>
    </row>
    <row r="107" spans="1:22" ht="29" x14ac:dyDescent="0.3">
      <c r="A107" s="126"/>
      <c r="B107" s="513"/>
      <c r="C107" s="536"/>
      <c r="D107" s="335" t="s">
        <v>454</v>
      </c>
      <c r="E107" s="90" t="s">
        <v>68</v>
      </c>
      <c r="F107" s="381">
        <v>7.94</v>
      </c>
      <c r="G107" s="382">
        <v>7.94</v>
      </c>
      <c r="H107" s="382">
        <v>7.94</v>
      </c>
      <c r="I107" s="382">
        <v>7.94</v>
      </c>
      <c r="J107" s="383">
        <v>7.94</v>
      </c>
      <c r="K107" s="401">
        <f t="shared" ref="K107:K109" si="74">SUM(F107:J107)</f>
        <v>39.700000000000003</v>
      </c>
      <c r="L107" s="384">
        <v>9.14</v>
      </c>
      <c r="M107" s="385">
        <v>9.14</v>
      </c>
      <c r="N107" s="385">
        <v>9.14</v>
      </c>
      <c r="O107" s="385">
        <v>9.14</v>
      </c>
      <c r="P107" s="383">
        <v>9.14</v>
      </c>
      <c r="Q107" s="401">
        <f t="shared" ref="Q107:Q109" si="75">SUM(L107:P107)</f>
        <v>45.7</v>
      </c>
      <c r="R107" s="386">
        <v>39.950000000000003</v>
      </c>
      <c r="S107" s="386">
        <v>97.45</v>
      </c>
      <c r="T107" s="386">
        <v>105.19999999999997</v>
      </c>
      <c r="U107" s="402">
        <f t="shared" si="73"/>
        <v>328</v>
      </c>
      <c r="V107" s="129" t="s">
        <v>457</v>
      </c>
    </row>
    <row r="108" spans="1:22" ht="29" x14ac:dyDescent="0.3">
      <c r="A108" s="126"/>
      <c r="B108" s="513"/>
      <c r="C108" s="536"/>
      <c r="D108" s="335" t="s">
        <v>455</v>
      </c>
      <c r="E108" s="90" t="s">
        <v>68</v>
      </c>
      <c r="F108" s="381">
        <v>0.16</v>
      </c>
      <c r="G108" s="382">
        <v>0.16</v>
      </c>
      <c r="H108" s="382">
        <v>0.16</v>
      </c>
      <c r="I108" s="382">
        <v>0.16</v>
      </c>
      <c r="J108" s="383">
        <v>0.16</v>
      </c>
      <c r="K108" s="401">
        <f t="shared" si="74"/>
        <v>0.8</v>
      </c>
      <c r="L108" s="384">
        <v>0.18</v>
      </c>
      <c r="M108" s="385">
        <v>0.18</v>
      </c>
      <c r="N108" s="385">
        <v>0.18</v>
      </c>
      <c r="O108" s="385">
        <v>0.18</v>
      </c>
      <c r="P108" s="383">
        <v>0.18</v>
      </c>
      <c r="Q108" s="401">
        <f t="shared" si="75"/>
        <v>0.89999999999999991</v>
      </c>
      <c r="R108" s="386">
        <v>0.8</v>
      </c>
      <c r="S108" s="386">
        <v>1.95</v>
      </c>
      <c r="T108" s="386">
        <v>2.1</v>
      </c>
      <c r="U108" s="402">
        <f t="shared" si="73"/>
        <v>6.5500000000000007</v>
      </c>
      <c r="V108" s="129" t="s">
        <v>458</v>
      </c>
    </row>
    <row r="109" spans="1:22" ht="29.5" thickBot="1" x14ac:dyDescent="0.35">
      <c r="A109" s="126"/>
      <c r="B109" s="514"/>
      <c r="C109" s="537"/>
      <c r="D109" s="336" t="s">
        <v>456</v>
      </c>
      <c r="E109" s="91" t="s">
        <v>68</v>
      </c>
      <c r="F109" s="403">
        <f>F107+F108</f>
        <v>8.1</v>
      </c>
      <c r="G109" s="404">
        <f>G107+G108</f>
        <v>8.1</v>
      </c>
      <c r="H109" s="404">
        <f t="shared" ref="H109:J109" si="76">H107+H108</f>
        <v>8.1</v>
      </c>
      <c r="I109" s="404">
        <f t="shared" si="76"/>
        <v>8.1</v>
      </c>
      <c r="J109" s="404">
        <f t="shared" si="76"/>
        <v>8.1</v>
      </c>
      <c r="K109" s="405">
        <f t="shared" si="74"/>
        <v>40.5</v>
      </c>
      <c r="L109" s="404">
        <f t="shared" ref="L109" si="77">L107+L108</f>
        <v>9.32</v>
      </c>
      <c r="M109" s="404">
        <f t="shared" ref="M109" si="78">M107+M108</f>
        <v>9.32</v>
      </c>
      <c r="N109" s="404">
        <f t="shared" ref="N109" si="79">N107+N108</f>
        <v>9.32</v>
      </c>
      <c r="O109" s="404">
        <f t="shared" ref="O109" si="80">O107+O108</f>
        <v>9.32</v>
      </c>
      <c r="P109" s="404">
        <f t="shared" ref="P109:R109" si="81">P107+P108</f>
        <v>9.32</v>
      </c>
      <c r="Q109" s="405">
        <f t="shared" si="75"/>
        <v>46.6</v>
      </c>
      <c r="R109" s="404">
        <f t="shared" si="81"/>
        <v>40.75</v>
      </c>
      <c r="S109" s="404">
        <f t="shared" ref="S109" si="82">S107+S108</f>
        <v>99.4</v>
      </c>
      <c r="T109" s="404">
        <f t="shared" ref="T109" si="83">T107+T108</f>
        <v>107.29999999999997</v>
      </c>
      <c r="U109" s="407">
        <f t="shared" si="73"/>
        <v>334.54999999999995</v>
      </c>
      <c r="V109" s="130" t="s">
        <v>459</v>
      </c>
    </row>
    <row r="110" spans="1:22" customFormat="1" x14ac:dyDescent="0.35">
      <c r="B110" s="13"/>
      <c r="C110" s="36"/>
      <c r="E110" s="19"/>
      <c r="V110" s="136"/>
    </row>
    <row r="111" spans="1:22" customFormat="1" ht="15" thickBot="1" x14ac:dyDescent="0.4">
      <c r="B111" s="13"/>
      <c r="C111" s="36"/>
      <c r="E111" s="19"/>
      <c r="V111" s="136"/>
    </row>
    <row r="112" spans="1:22" customFormat="1" ht="18.5" x14ac:dyDescent="0.35">
      <c r="B112" s="108"/>
      <c r="C112" s="119" t="s">
        <v>258</v>
      </c>
      <c r="D112" s="120"/>
      <c r="E112" s="111"/>
      <c r="F112" s="111"/>
      <c r="G112" s="111"/>
      <c r="H112" s="111"/>
      <c r="I112" s="111"/>
      <c r="J112" s="111"/>
      <c r="K112" s="111"/>
      <c r="L112" s="111"/>
      <c r="M112" s="111"/>
      <c r="N112" s="111"/>
      <c r="O112" s="111"/>
      <c r="P112" s="111"/>
      <c r="Q112" s="111"/>
      <c r="R112" s="111"/>
      <c r="S112" s="111"/>
      <c r="T112" s="111"/>
      <c r="U112" s="111"/>
      <c r="V112" s="127"/>
    </row>
    <row r="113" spans="2:22" customFormat="1" ht="22.4" customHeight="1" thickBot="1" x14ac:dyDescent="0.35">
      <c r="B113" s="114"/>
      <c r="C113" s="501" t="s">
        <v>259</v>
      </c>
      <c r="D113" s="501"/>
      <c r="E113" s="501"/>
      <c r="F113" s="501"/>
      <c r="G113" s="501"/>
      <c r="H113" s="501"/>
      <c r="I113" s="501"/>
      <c r="J113" s="501"/>
      <c r="K113" s="501"/>
      <c r="L113" s="501"/>
      <c r="M113" s="501"/>
      <c r="N113" s="501"/>
      <c r="O113" s="501"/>
      <c r="P113" s="501"/>
      <c r="Q113" s="501"/>
      <c r="R113" s="501"/>
      <c r="S113" s="501"/>
      <c r="T113" s="501"/>
      <c r="U113" s="501"/>
      <c r="V113" s="508"/>
    </row>
    <row r="114" spans="2:22" x14ac:dyDescent="0.3">
      <c r="B114" s="5"/>
      <c r="C114" s="124"/>
      <c r="D114" s="124"/>
      <c r="E114" s="124"/>
      <c r="F114" s="124"/>
      <c r="G114" s="124"/>
      <c r="H114" s="124"/>
      <c r="I114" s="124"/>
      <c r="J114" s="124"/>
      <c r="K114" s="124"/>
      <c r="L114" s="124"/>
      <c r="M114" s="124"/>
      <c r="N114" s="124"/>
      <c r="O114" s="124"/>
      <c r="P114" s="124"/>
      <c r="Q114" s="124"/>
      <c r="R114" s="124"/>
      <c r="S114" s="124"/>
      <c r="T114" s="124"/>
      <c r="U114" s="124"/>
      <c r="V114" s="134"/>
    </row>
    <row r="115" spans="2:22" customFormat="1" ht="3.75" customHeight="1" thickBot="1" x14ac:dyDescent="0.4">
      <c r="B115" s="13"/>
      <c r="C115" s="36"/>
      <c r="V115" s="135"/>
    </row>
    <row r="116" spans="2:22" s="2" customFormat="1" ht="57.5" customHeight="1" thickBot="1" x14ac:dyDescent="0.35">
      <c r="B116" s="77">
        <v>5</v>
      </c>
      <c r="C116" s="78" t="s">
        <v>261</v>
      </c>
      <c r="D116" s="76" t="s">
        <v>41</v>
      </c>
      <c r="E116" s="86" t="s">
        <v>206</v>
      </c>
      <c r="F116" s="101" t="s">
        <v>43</v>
      </c>
      <c r="G116" s="84" t="s">
        <v>44</v>
      </c>
      <c r="H116" s="84" t="s">
        <v>45</v>
      </c>
      <c r="I116" s="84" t="s">
        <v>46</v>
      </c>
      <c r="J116" s="92" t="s">
        <v>47</v>
      </c>
      <c r="K116" s="86" t="s">
        <v>207</v>
      </c>
      <c r="L116" s="164" t="s">
        <v>48</v>
      </c>
      <c r="M116" s="84" t="s">
        <v>49</v>
      </c>
      <c r="N116" s="84" t="s">
        <v>50</v>
      </c>
      <c r="O116" s="84" t="s">
        <v>51</v>
      </c>
      <c r="P116" s="92" t="s">
        <v>52</v>
      </c>
      <c r="Q116" s="86" t="s">
        <v>208</v>
      </c>
      <c r="R116" s="86" t="s">
        <v>209</v>
      </c>
      <c r="S116" s="86" t="s">
        <v>210</v>
      </c>
      <c r="T116" s="86" t="s">
        <v>211</v>
      </c>
      <c r="U116" s="86" t="s">
        <v>212</v>
      </c>
      <c r="V116" s="98" t="s">
        <v>204</v>
      </c>
    </row>
    <row r="117" spans="2:22" ht="24.75" customHeight="1" thickBot="1" x14ac:dyDescent="0.35">
      <c r="B117" s="141"/>
      <c r="C117" s="163"/>
      <c r="D117" s="31" t="s">
        <v>369</v>
      </c>
      <c r="E117" s="91" t="s">
        <v>227</v>
      </c>
      <c r="F117" s="420">
        <v>0</v>
      </c>
      <c r="G117" s="421">
        <v>-295</v>
      </c>
      <c r="H117" s="421">
        <v>-8225</v>
      </c>
      <c r="I117" s="421">
        <v>-33963</v>
      </c>
      <c r="J117" s="422">
        <v>-82531</v>
      </c>
      <c r="K117" s="423">
        <f>SUM(F117:J117)</f>
        <v>-125014</v>
      </c>
      <c r="L117" s="420">
        <v>-116767</v>
      </c>
      <c r="M117" s="421">
        <v>-116767</v>
      </c>
      <c r="N117" s="421">
        <v>-121210</v>
      </c>
      <c r="O117" s="421">
        <v>-136238</v>
      </c>
      <c r="P117" s="422">
        <v>-151657</v>
      </c>
      <c r="Q117" s="423">
        <f>SUM(L117:P117)</f>
        <v>-642639</v>
      </c>
      <c r="R117" s="424">
        <v>-934364</v>
      </c>
      <c r="S117" s="424">
        <v>-946881</v>
      </c>
      <c r="T117" s="424">
        <v>-963278</v>
      </c>
      <c r="U117" s="456">
        <f>K117+Q117+R117+S117+T117</f>
        <v>-3612176</v>
      </c>
      <c r="V117" s="130" t="s">
        <v>260</v>
      </c>
    </row>
    <row r="118" spans="2:22" customFormat="1" ht="10.5" customHeight="1" thickBot="1" x14ac:dyDescent="0.4">
      <c r="B118" s="13"/>
      <c r="C118" s="36"/>
      <c r="V118" s="135"/>
    </row>
    <row r="119" spans="2:22" s="2" customFormat="1" ht="56.75" customHeight="1" thickBot="1" x14ac:dyDescent="0.35">
      <c r="B119" s="77">
        <v>6</v>
      </c>
      <c r="C119" s="78" t="s">
        <v>262</v>
      </c>
      <c r="D119" s="76" t="s">
        <v>41</v>
      </c>
      <c r="E119" s="86" t="s">
        <v>206</v>
      </c>
      <c r="F119" s="164" t="s">
        <v>43</v>
      </c>
      <c r="G119" s="84" t="s">
        <v>44</v>
      </c>
      <c r="H119" s="84" t="s">
        <v>45</v>
      </c>
      <c r="I119" s="84" t="s">
        <v>46</v>
      </c>
      <c r="J119" s="92" t="s">
        <v>47</v>
      </c>
      <c r="K119" s="86" t="s">
        <v>207</v>
      </c>
      <c r="L119" s="164" t="s">
        <v>48</v>
      </c>
      <c r="M119" s="84" t="s">
        <v>49</v>
      </c>
      <c r="N119" s="84" t="s">
        <v>50</v>
      </c>
      <c r="O119" s="84" t="s">
        <v>51</v>
      </c>
      <c r="P119" s="92" t="s">
        <v>52</v>
      </c>
      <c r="Q119" s="86" t="s">
        <v>208</v>
      </c>
      <c r="R119" s="86" t="s">
        <v>209</v>
      </c>
      <c r="S119" s="86" t="s">
        <v>210</v>
      </c>
      <c r="T119" s="86" t="s">
        <v>211</v>
      </c>
      <c r="U119" s="86" t="s">
        <v>212</v>
      </c>
      <c r="V119" s="98" t="s">
        <v>204</v>
      </c>
    </row>
    <row r="120" spans="2:22" ht="24" customHeight="1" thickBot="1" x14ac:dyDescent="0.35">
      <c r="B120" s="141"/>
      <c r="C120" s="141"/>
      <c r="D120" s="31" t="s">
        <v>370</v>
      </c>
      <c r="E120" s="91" t="s">
        <v>227</v>
      </c>
      <c r="F120" s="420">
        <v>-11853</v>
      </c>
      <c r="G120" s="421">
        <v>-26280</v>
      </c>
      <c r="H120" s="421">
        <v>-40524</v>
      </c>
      <c r="I120" s="421">
        <v>-35692</v>
      </c>
      <c r="J120" s="422">
        <v>-17397</v>
      </c>
      <c r="K120" s="423">
        <f>SUM(F120:J120)</f>
        <v>-131746</v>
      </c>
      <c r="L120" s="420">
        <v>-15811</v>
      </c>
      <c r="M120" s="421">
        <v>-23667</v>
      </c>
      <c r="N120" s="421">
        <v>-20026</v>
      </c>
      <c r="O120" s="421">
        <v>-11969</v>
      </c>
      <c r="P120" s="422">
        <v>-14849</v>
      </c>
      <c r="Q120" s="423">
        <f>SUM(L120:P120)</f>
        <v>-86322</v>
      </c>
      <c r="R120" s="424">
        <v>-12701</v>
      </c>
      <c r="S120" s="424">
        <v>-10715</v>
      </c>
      <c r="T120" s="424">
        <v>-16227</v>
      </c>
      <c r="U120" s="456">
        <f>K120+Q120+R120+S120+T120</f>
        <v>-257711</v>
      </c>
      <c r="V120" s="130" t="s">
        <v>263</v>
      </c>
    </row>
    <row r="121" spans="2:22" ht="14.75" customHeight="1" x14ac:dyDescent="0.3">
      <c r="B121" s="1"/>
      <c r="C121" s="1"/>
      <c r="Q121" s="1"/>
      <c r="T121" s="1"/>
      <c r="U121" s="1"/>
      <c r="V121" s="137"/>
    </row>
    <row r="122" spans="2:22" ht="14.75" customHeight="1" thickBot="1" x14ac:dyDescent="0.4">
      <c r="B122" s="39"/>
      <c r="C122" s="39"/>
      <c r="D122" s="39"/>
      <c r="E122" s="39"/>
      <c r="F122" s="39"/>
      <c r="G122" s="39"/>
      <c r="H122" s="39"/>
      <c r="I122" s="39"/>
      <c r="J122" s="39"/>
      <c r="K122" s="39"/>
      <c r="L122" s="4"/>
      <c r="M122" s="4"/>
      <c r="N122" s="4"/>
      <c r="O122" s="4"/>
      <c r="P122" s="4"/>
      <c r="Q122" s="4"/>
      <c r="R122" s="4"/>
      <c r="S122" s="4"/>
      <c r="T122" s="4"/>
      <c r="U122" s="4"/>
      <c r="V122" s="137"/>
    </row>
    <row r="123" spans="2:22" customFormat="1" ht="18.5" x14ac:dyDescent="0.35">
      <c r="B123" s="117"/>
      <c r="C123" s="110" t="s">
        <v>233</v>
      </c>
      <c r="D123" s="112"/>
      <c r="E123" s="112"/>
      <c r="F123" s="112"/>
      <c r="G123" s="112"/>
      <c r="H123" s="112"/>
      <c r="I123" s="112"/>
      <c r="J123" s="112"/>
      <c r="K123" s="113"/>
      <c r="L123" s="4"/>
      <c r="M123" s="4"/>
      <c r="N123" s="4"/>
      <c r="O123" s="4"/>
      <c r="P123" s="4"/>
      <c r="Q123" s="4"/>
      <c r="R123" s="4"/>
      <c r="S123" s="4"/>
      <c r="T123" s="4"/>
      <c r="U123" s="4"/>
      <c r="V123" s="138"/>
    </row>
    <row r="124" spans="2:22" customFormat="1" ht="46.5" customHeight="1" thickBot="1" x14ac:dyDescent="0.4">
      <c r="B124" s="118"/>
      <c r="C124" s="532" t="s">
        <v>352</v>
      </c>
      <c r="D124" s="532"/>
      <c r="E124" s="532"/>
      <c r="F124" s="532"/>
      <c r="G124" s="532"/>
      <c r="H124" s="161"/>
      <c r="I124" s="161"/>
      <c r="J124" s="161"/>
      <c r="K124" s="162"/>
      <c r="L124" s="4"/>
      <c r="M124" s="4"/>
      <c r="N124" s="4"/>
      <c r="O124" s="4"/>
      <c r="P124" s="4"/>
      <c r="Q124" s="4"/>
      <c r="R124" s="4"/>
      <c r="S124" s="4"/>
      <c r="T124" s="4"/>
      <c r="U124" s="4"/>
      <c r="V124" s="138"/>
    </row>
    <row r="125" spans="2:22" customFormat="1" ht="16" thickBot="1" x14ac:dyDescent="0.4">
      <c r="B125" s="85"/>
      <c r="C125" s="37"/>
      <c r="D125" s="37"/>
      <c r="E125" s="37"/>
      <c r="F125" s="37"/>
      <c r="G125" s="37"/>
      <c r="H125" s="37"/>
      <c r="I125" s="37"/>
      <c r="J125" s="37"/>
      <c r="K125" s="37"/>
      <c r="L125" s="4"/>
      <c r="M125" s="4"/>
      <c r="N125" s="4"/>
      <c r="O125" s="4"/>
      <c r="P125" s="4"/>
      <c r="Q125" s="4"/>
      <c r="R125" s="4"/>
      <c r="S125" s="4"/>
      <c r="T125" s="4"/>
      <c r="U125" s="4"/>
      <c r="V125" s="138"/>
    </row>
    <row r="126" spans="2:22" s="4" customFormat="1" ht="58.5" thickBot="1" x14ac:dyDescent="0.4">
      <c r="B126" s="79">
        <v>7</v>
      </c>
      <c r="C126" s="76" t="s">
        <v>234</v>
      </c>
      <c r="D126" s="76" t="s">
        <v>235</v>
      </c>
      <c r="E126" s="76" t="s">
        <v>236</v>
      </c>
      <c r="F126" s="102" t="s">
        <v>237</v>
      </c>
      <c r="G126" s="76" t="s">
        <v>238</v>
      </c>
      <c r="H126" s="76" t="s">
        <v>239</v>
      </c>
      <c r="I126" s="76" t="s">
        <v>240</v>
      </c>
      <c r="J126" s="76" t="s">
        <v>241</v>
      </c>
      <c r="K126" s="77" t="s">
        <v>242</v>
      </c>
      <c r="V126" s="139"/>
    </row>
    <row r="127" spans="2:22" customFormat="1" ht="377" x14ac:dyDescent="0.35">
      <c r="B127" s="261">
        <v>1</v>
      </c>
      <c r="C127" s="246" t="s">
        <v>544</v>
      </c>
      <c r="D127" s="246" t="s">
        <v>545</v>
      </c>
      <c r="E127" s="246" t="s">
        <v>550</v>
      </c>
      <c r="F127" s="246">
        <v>-6.84</v>
      </c>
      <c r="G127" s="246">
        <v>171.53</v>
      </c>
      <c r="H127" s="240">
        <v>2035</v>
      </c>
      <c r="I127" s="240" t="s">
        <v>546</v>
      </c>
      <c r="J127" s="240"/>
      <c r="K127" s="238" t="s">
        <v>549</v>
      </c>
      <c r="V127" s="136"/>
    </row>
    <row r="128" spans="2:22" customFormat="1" ht="377" x14ac:dyDescent="0.3">
      <c r="B128" s="262">
        <v>2</v>
      </c>
      <c r="C128" s="246" t="s">
        <v>547</v>
      </c>
      <c r="D128" s="246" t="s">
        <v>548</v>
      </c>
      <c r="E128" s="246" t="s">
        <v>551</v>
      </c>
      <c r="F128" s="246">
        <v>1.83</v>
      </c>
      <c r="G128" s="246">
        <v>82.12</v>
      </c>
      <c r="H128" s="240">
        <v>2030</v>
      </c>
      <c r="I128" s="240" t="s">
        <v>546</v>
      </c>
      <c r="J128" s="240"/>
      <c r="K128" s="238" t="s">
        <v>549</v>
      </c>
      <c r="V128" s="7"/>
    </row>
    <row r="129" spans="1:22" customFormat="1" ht="29" x14ac:dyDescent="0.3">
      <c r="B129" s="262">
        <v>3</v>
      </c>
      <c r="C129" s="246" t="s">
        <v>519</v>
      </c>
      <c r="D129" s="246" t="s">
        <v>543</v>
      </c>
      <c r="E129" s="246"/>
      <c r="F129" s="246"/>
      <c r="G129" s="246"/>
      <c r="H129" s="240"/>
      <c r="I129" s="240"/>
      <c r="J129" s="240"/>
      <c r="K129" s="238"/>
      <c r="V129" s="10"/>
    </row>
    <row r="130" spans="1:22" customFormat="1" ht="29" x14ac:dyDescent="0.3">
      <c r="B130" s="262">
        <v>4</v>
      </c>
      <c r="C130" s="246" t="s">
        <v>520</v>
      </c>
      <c r="D130" s="246" t="s">
        <v>543</v>
      </c>
      <c r="E130" s="246"/>
      <c r="F130" s="246"/>
      <c r="G130" s="246"/>
      <c r="H130" s="240"/>
      <c r="I130" s="240"/>
      <c r="J130" s="240"/>
      <c r="K130" s="238"/>
      <c r="V130" s="10"/>
    </row>
    <row r="131" spans="1:22" customFormat="1" ht="29" x14ac:dyDescent="0.3">
      <c r="B131" s="262">
        <v>5</v>
      </c>
      <c r="C131" s="246" t="s">
        <v>521</v>
      </c>
      <c r="D131" s="246" t="s">
        <v>543</v>
      </c>
      <c r="E131" s="246"/>
      <c r="F131" s="246"/>
      <c r="G131" s="246"/>
      <c r="H131" s="240"/>
      <c r="I131" s="240"/>
      <c r="J131" s="240"/>
      <c r="K131" s="238"/>
      <c r="V131" s="10"/>
    </row>
    <row r="132" spans="1:22" customFormat="1" ht="29" x14ac:dyDescent="0.3">
      <c r="B132" s="262">
        <v>6</v>
      </c>
      <c r="C132" s="246" t="s">
        <v>522</v>
      </c>
      <c r="D132" s="246" t="s">
        <v>543</v>
      </c>
      <c r="E132" s="246"/>
      <c r="F132" s="246"/>
      <c r="G132" s="246"/>
      <c r="H132" s="240"/>
      <c r="I132" s="240"/>
      <c r="J132" s="240"/>
      <c r="K132" s="238"/>
      <c r="V132" s="10"/>
    </row>
    <row r="133" spans="1:22" customFormat="1" ht="29" x14ac:dyDescent="0.3">
      <c r="B133" s="262">
        <v>7</v>
      </c>
      <c r="C133" s="246" t="s">
        <v>523</v>
      </c>
      <c r="D133" s="246" t="s">
        <v>543</v>
      </c>
      <c r="E133" s="246"/>
      <c r="F133" s="246"/>
      <c r="G133" s="246"/>
      <c r="H133" s="240"/>
      <c r="I133" s="240"/>
      <c r="J133" s="240"/>
      <c r="K133" s="238"/>
      <c r="V133" s="10"/>
    </row>
    <row r="134" spans="1:22" customFormat="1" ht="29" x14ac:dyDescent="0.3">
      <c r="B134" s="262">
        <v>8</v>
      </c>
      <c r="C134" s="246" t="s">
        <v>524</v>
      </c>
      <c r="D134" s="246" t="s">
        <v>543</v>
      </c>
      <c r="E134" s="246"/>
      <c r="F134" s="246"/>
      <c r="G134" s="246"/>
      <c r="H134" s="240"/>
      <c r="I134" s="240"/>
      <c r="J134" s="240"/>
      <c r="K134" s="238"/>
      <c r="V134" s="10"/>
    </row>
    <row r="135" spans="1:22" customFormat="1" x14ac:dyDescent="0.3">
      <c r="B135" s="262">
        <v>9</v>
      </c>
      <c r="C135" s="246"/>
      <c r="D135" s="246"/>
      <c r="E135" s="246"/>
      <c r="F135" s="246"/>
      <c r="G135" s="246"/>
      <c r="H135" s="240"/>
      <c r="I135" s="240"/>
      <c r="J135" s="240"/>
      <c r="K135" s="238"/>
      <c r="V135" s="10"/>
    </row>
    <row r="136" spans="1:22" customFormat="1" ht="15" thickBot="1" x14ac:dyDescent="0.4">
      <c r="B136" s="263">
        <v>10</v>
      </c>
      <c r="C136" s="247"/>
      <c r="D136" s="247"/>
      <c r="E136" s="247"/>
      <c r="F136" s="247"/>
      <c r="G136" s="247"/>
      <c r="H136" s="243"/>
      <c r="I136" s="243"/>
      <c r="J136" s="243"/>
      <c r="K136" s="244"/>
      <c r="V136" s="136"/>
    </row>
    <row r="137" spans="1:22" customFormat="1" x14ac:dyDescent="0.35">
      <c r="B137" s="538" t="s">
        <v>460</v>
      </c>
      <c r="C137" s="538"/>
      <c r="D137" s="538"/>
      <c r="V137" s="136"/>
    </row>
    <row r="138" spans="1:22" customFormat="1" ht="15" thickBot="1" x14ac:dyDescent="0.4">
      <c r="B138" s="219"/>
      <c r="C138" s="220"/>
      <c r="D138" s="221"/>
      <c r="V138" s="136"/>
    </row>
    <row r="139" spans="1:22" customFormat="1" ht="24" customHeight="1" x14ac:dyDescent="0.3">
      <c r="A139" s="339"/>
      <c r="B139" s="108"/>
      <c r="C139" s="109" t="s">
        <v>243</v>
      </c>
      <c r="D139" s="110"/>
      <c r="E139" s="111"/>
      <c r="F139" s="112"/>
      <c r="G139" s="112"/>
      <c r="H139" s="112"/>
      <c r="I139" s="112"/>
      <c r="J139" s="112"/>
      <c r="K139" s="112"/>
      <c r="L139" s="112"/>
      <c r="M139" s="112"/>
      <c r="N139" s="112"/>
      <c r="O139" s="112"/>
      <c r="P139" s="113"/>
      <c r="Q139" s="339"/>
      <c r="R139" s="339"/>
      <c r="S139" s="339"/>
      <c r="T139" s="339"/>
      <c r="U139" s="339"/>
      <c r="V139" s="343"/>
    </row>
    <row r="140" spans="1:22" customFormat="1" ht="17.25" customHeight="1" x14ac:dyDescent="0.3">
      <c r="A140" s="339"/>
      <c r="B140" s="344"/>
      <c r="C140" s="349" t="s">
        <v>244</v>
      </c>
      <c r="D140" s="345"/>
      <c r="E140" s="346"/>
      <c r="F140" s="347"/>
      <c r="G140" s="347"/>
      <c r="H140" s="347"/>
      <c r="I140" s="347"/>
      <c r="J140" s="347"/>
      <c r="K140" s="347"/>
      <c r="L140" s="347"/>
      <c r="M140" s="347"/>
      <c r="N140" s="347"/>
      <c r="O140" s="347"/>
      <c r="P140" s="348"/>
      <c r="Q140" s="339"/>
      <c r="R140" s="339"/>
      <c r="S140" s="339"/>
      <c r="T140" s="339"/>
      <c r="U140" s="339"/>
      <c r="V140" s="343"/>
    </row>
    <row r="141" spans="1:22" customFormat="1" ht="15" thickBot="1" x14ac:dyDescent="0.35">
      <c r="A141" s="339"/>
      <c r="B141" s="114"/>
      <c r="C141" s="115" t="s">
        <v>497</v>
      </c>
      <c r="D141" s="115"/>
      <c r="E141" s="116"/>
      <c r="F141" s="358"/>
      <c r="G141" s="358"/>
      <c r="H141" s="358"/>
      <c r="I141" s="358"/>
      <c r="J141" s="358"/>
      <c r="K141" s="358"/>
      <c r="L141" s="358"/>
      <c r="M141" s="358"/>
      <c r="N141" s="358"/>
      <c r="O141" s="358"/>
      <c r="P141" s="359"/>
      <c r="Q141" s="339"/>
      <c r="R141" s="339"/>
      <c r="S141" s="339"/>
      <c r="T141" s="339"/>
      <c r="U141" s="339"/>
      <c r="V141" s="343"/>
    </row>
    <row r="142" spans="1:22" s="339" customFormat="1" ht="15" thickBot="1" x14ac:dyDescent="0.4">
      <c r="V142" s="340"/>
    </row>
    <row r="143" spans="1:22" customFormat="1" ht="27.75" customHeight="1" thickBot="1" x14ac:dyDescent="0.4">
      <c r="A143" s="339"/>
      <c r="B143" s="80"/>
      <c r="C143" s="81"/>
      <c r="D143" s="277"/>
      <c r="E143" s="277"/>
      <c r="F143" s="82"/>
      <c r="G143" s="533" t="s">
        <v>36</v>
      </c>
      <c r="H143" s="534"/>
      <c r="I143" s="533" t="s">
        <v>37</v>
      </c>
      <c r="J143" s="534"/>
      <c r="K143" s="533" t="s">
        <v>38</v>
      </c>
      <c r="L143" s="534"/>
      <c r="M143" s="533" t="s">
        <v>39</v>
      </c>
      <c r="N143" s="534"/>
      <c r="O143" s="533" t="s">
        <v>40</v>
      </c>
      <c r="P143" s="534"/>
      <c r="Q143" s="339"/>
      <c r="R143" s="339"/>
      <c r="S143" s="339"/>
      <c r="T143" s="339"/>
      <c r="U143" s="339"/>
      <c r="V143" s="340"/>
    </row>
    <row r="144" spans="1:22" s="36" customFormat="1" ht="57.75" customHeight="1" thickBot="1" x14ac:dyDescent="0.4">
      <c r="A144" s="339"/>
      <c r="B144" s="103">
        <v>8</v>
      </c>
      <c r="C144" s="431" t="s">
        <v>234</v>
      </c>
      <c r="D144" s="200" t="s">
        <v>325</v>
      </c>
      <c r="E144" s="200" t="s">
        <v>331</v>
      </c>
      <c r="F144" s="200" t="s">
        <v>468</v>
      </c>
      <c r="G144" s="432" t="s">
        <v>245</v>
      </c>
      <c r="H144" s="432" t="s">
        <v>246</v>
      </c>
      <c r="I144" s="432" t="s">
        <v>245</v>
      </c>
      <c r="J144" s="432" t="s">
        <v>246</v>
      </c>
      <c r="K144" s="432" t="s">
        <v>245</v>
      </c>
      <c r="L144" s="432" t="s">
        <v>246</v>
      </c>
      <c r="M144" s="432" t="s">
        <v>245</v>
      </c>
      <c r="N144" s="432" t="s">
        <v>246</v>
      </c>
      <c r="O144" s="432" t="s">
        <v>245</v>
      </c>
      <c r="P144" s="250" t="s">
        <v>246</v>
      </c>
      <c r="Q144" s="191" t="s">
        <v>247</v>
      </c>
      <c r="R144" s="341"/>
      <c r="S144" s="341"/>
      <c r="T144" s="341"/>
      <c r="U144" s="341"/>
      <c r="V144" s="342"/>
    </row>
    <row r="145" spans="1:22" customFormat="1" ht="115.5" customHeight="1" x14ac:dyDescent="0.35">
      <c r="A145" s="339"/>
      <c r="B145" s="104">
        <v>1</v>
      </c>
      <c r="C145" s="433" t="s">
        <v>583</v>
      </c>
      <c r="D145" s="433" t="s">
        <v>329</v>
      </c>
      <c r="E145" s="433" t="s">
        <v>565</v>
      </c>
      <c r="F145" s="434" t="s">
        <v>584</v>
      </c>
      <c r="G145" s="284">
        <v>4860000</v>
      </c>
      <c r="H145" s="284">
        <v>51169000</v>
      </c>
      <c r="I145" s="240" t="s">
        <v>567</v>
      </c>
      <c r="J145" s="240" t="s">
        <v>567</v>
      </c>
      <c r="K145" s="240" t="s">
        <v>567</v>
      </c>
      <c r="L145" s="240" t="s">
        <v>567</v>
      </c>
      <c r="M145" s="240" t="s">
        <v>567</v>
      </c>
      <c r="N145" s="240" t="s">
        <v>567</v>
      </c>
      <c r="O145" s="240" t="s">
        <v>567</v>
      </c>
      <c r="P145" s="240" t="s">
        <v>567</v>
      </c>
      <c r="Q145" s="227" t="s">
        <v>248</v>
      </c>
      <c r="R145" s="228"/>
      <c r="S145" s="339"/>
      <c r="T145" s="339"/>
      <c r="U145" s="339"/>
      <c r="V145" s="340"/>
    </row>
    <row r="146" spans="1:22" customFormat="1" ht="73.5" customHeight="1" x14ac:dyDescent="0.35">
      <c r="A146" s="339"/>
      <c r="B146" s="105">
        <v>2</v>
      </c>
      <c r="C146" s="433" t="s">
        <v>585</v>
      </c>
      <c r="D146" s="433" t="s">
        <v>329</v>
      </c>
      <c r="E146" s="433" t="s">
        <v>565</v>
      </c>
      <c r="F146" s="434" t="s">
        <v>586</v>
      </c>
      <c r="G146" s="284">
        <v>210000</v>
      </c>
      <c r="H146" s="284">
        <v>1640000</v>
      </c>
      <c r="I146" s="240" t="s">
        <v>567</v>
      </c>
      <c r="J146" s="240" t="s">
        <v>567</v>
      </c>
      <c r="K146" s="240" t="s">
        <v>567</v>
      </c>
      <c r="L146" s="240" t="s">
        <v>567</v>
      </c>
      <c r="M146" s="240" t="s">
        <v>567</v>
      </c>
      <c r="N146" s="240" t="s">
        <v>567</v>
      </c>
      <c r="O146" s="240" t="s">
        <v>567</v>
      </c>
      <c r="P146" s="240" t="s">
        <v>567</v>
      </c>
      <c r="Q146" s="227" t="s">
        <v>249</v>
      </c>
      <c r="R146" s="228"/>
      <c r="S146" s="339"/>
      <c r="T146" s="339"/>
      <c r="U146" s="339"/>
      <c r="V146" s="340"/>
    </row>
    <row r="147" spans="1:22" customFormat="1" ht="66" customHeight="1" x14ac:dyDescent="0.35">
      <c r="A147" s="339"/>
      <c r="B147" s="105">
        <v>3</v>
      </c>
      <c r="C147" s="433" t="s">
        <v>587</v>
      </c>
      <c r="D147" s="433" t="s">
        <v>329</v>
      </c>
      <c r="E147" s="433" t="s">
        <v>565</v>
      </c>
      <c r="F147" s="434" t="s">
        <v>588</v>
      </c>
      <c r="G147" s="284">
        <v>5450000</v>
      </c>
      <c r="H147" s="284">
        <v>84807000</v>
      </c>
      <c r="I147" s="240" t="s">
        <v>567</v>
      </c>
      <c r="J147" s="240" t="s">
        <v>567</v>
      </c>
      <c r="K147" s="240" t="s">
        <v>567</v>
      </c>
      <c r="L147" s="240" t="s">
        <v>567</v>
      </c>
      <c r="M147" s="240" t="s">
        <v>567</v>
      </c>
      <c r="N147" s="240" t="s">
        <v>567</v>
      </c>
      <c r="O147" s="240" t="s">
        <v>567</v>
      </c>
      <c r="P147" s="240" t="s">
        <v>567</v>
      </c>
      <c r="Q147" s="227" t="s">
        <v>321</v>
      </c>
      <c r="R147" s="228"/>
      <c r="S147" s="339"/>
      <c r="T147" s="339"/>
      <c r="U147" s="339"/>
      <c r="V147" s="340"/>
    </row>
    <row r="148" spans="1:22" customFormat="1" ht="54" customHeight="1" x14ac:dyDescent="0.35">
      <c r="A148" s="339"/>
      <c r="B148" s="105">
        <v>4</v>
      </c>
      <c r="C148" s="433" t="s">
        <v>589</v>
      </c>
      <c r="D148" s="433" t="s">
        <v>329</v>
      </c>
      <c r="E148" s="433" t="s">
        <v>565</v>
      </c>
      <c r="F148" s="434" t="s">
        <v>590</v>
      </c>
      <c r="G148" s="284">
        <v>2480000</v>
      </c>
      <c r="H148" s="284">
        <v>131633000</v>
      </c>
      <c r="I148" s="240" t="s">
        <v>567</v>
      </c>
      <c r="J148" s="240" t="s">
        <v>567</v>
      </c>
      <c r="K148" s="240" t="s">
        <v>567</v>
      </c>
      <c r="L148" s="240" t="s">
        <v>567</v>
      </c>
      <c r="M148" s="240" t="s">
        <v>567</v>
      </c>
      <c r="N148" s="240" t="s">
        <v>567</v>
      </c>
      <c r="O148" s="240" t="s">
        <v>567</v>
      </c>
      <c r="P148" s="240" t="s">
        <v>567</v>
      </c>
      <c r="Q148" s="227" t="s">
        <v>250</v>
      </c>
      <c r="R148" s="228"/>
      <c r="S148" s="339"/>
      <c r="T148" s="339"/>
      <c r="U148" s="339"/>
      <c r="V148" s="340"/>
    </row>
    <row r="149" spans="1:22" customFormat="1" ht="101.5" x14ac:dyDescent="0.35">
      <c r="A149" s="339"/>
      <c r="B149" s="105">
        <v>5</v>
      </c>
      <c r="C149" s="433" t="s">
        <v>591</v>
      </c>
      <c r="D149" s="433" t="s">
        <v>329</v>
      </c>
      <c r="E149" s="433" t="s">
        <v>565</v>
      </c>
      <c r="F149" s="434" t="s">
        <v>592</v>
      </c>
      <c r="G149" s="284">
        <v>8000000</v>
      </c>
      <c r="H149" s="284">
        <v>8000000</v>
      </c>
      <c r="I149" s="240" t="s">
        <v>567</v>
      </c>
      <c r="J149" s="240" t="s">
        <v>567</v>
      </c>
      <c r="K149" s="240" t="s">
        <v>567</v>
      </c>
      <c r="L149" s="240" t="s">
        <v>567</v>
      </c>
      <c r="M149" s="240" t="s">
        <v>567</v>
      </c>
      <c r="N149" s="240" t="s">
        <v>567</v>
      </c>
      <c r="O149" s="240" t="s">
        <v>567</v>
      </c>
      <c r="P149" s="240" t="s">
        <v>567</v>
      </c>
      <c r="Q149" s="227" t="s">
        <v>361</v>
      </c>
      <c r="R149" s="228"/>
      <c r="S149" s="339"/>
      <c r="T149" s="339"/>
      <c r="U149" s="339"/>
      <c r="V149" s="340"/>
    </row>
    <row r="150" spans="1:22" customFormat="1" ht="58" x14ac:dyDescent="0.35">
      <c r="A150" s="339"/>
      <c r="B150" s="106">
        <v>6</v>
      </c>
      <c r="C150" s="433" t="s">
        <v>593</v>
      </c>
      <c r="D150" s="433" t="s">
        <v>329</v>
      </c>
      <c r="E150" s="433" t="s">
        <v>566</v>
      </c>
      <c r="F150" s="434" t="s">
        <v>594</v>
      </c>
      <c r="G150" s="284">
        <v>14710000</v>
      </c>
      <c r="H150" s="284">
        <v>19819000</v>
      </c>
      <c r="I150" s="240" t="s">
        <v>567</v>
      </c>
      <c r="J150" s="240" t="s">
        <v>567</v>
      </c>
      <c r="K150" s="240" t="s">
        <v>567</v>
      </c>
      <c r="L150" s="240" t="s">
        <v>567</v>
      </c>
      <c r="M150" s="240" t="s">
        <v>567</v>
      </c>
      <c r="N150" s="240" t="s">
        <v>567</v>
      </c>
      <c r="O150" s="240" t="s">
        <v>567</v>
      </c>
      <c r="P150" s="240" t="s">
        <v>567</v>
      </c>
      <c r="Q150" s="227" t="s">
        <v>565</v>
      </c>
      <c r="R150" s="228"/>
      <c r="S150" s="339"/>
      <c r="T150" s="339"/>
      <c r="U150" s="339"/>
      <c r="V150" s="340"/>
    </row>
    <row r="151" spans="1:22" customFormat="1" x14ac:dyDescent="0.35">
      <c r="A151" s="339"/>
      <c r="B151" s="105">
        <v>7</v>
      </c>
      <c r="C151" s="433"/>
      <c r="D151" s="433"/>
      <c r="E151" s="433"/>
      <c r="F151" s="434"/>
      <c r="G151" s="284"/>
      <c r="H151" s="284"/>
      <c r="I151" s="240"/>
      <c r="J151" s="240"/>
      <c r="K151" s="240"/>
      <c r="L151" s="240"/>
      <c r="M151" s="240"/>
      <c r="N151" s="240"/>
      <c r="O151" s="240"/>
      <c r="P151" s="240"/>
      <c r="Q151" s="428" t="s">
        <v>566</v>
      </c>
      <c r="R151" s="228"/>
      <c r="S151" s="339"/>
      <c r="T151" s="339"/>
      <c r="U151" s="339"/>
      <c r="V151" s="340"/>
    </row>
    <row r="152" spans="1:22" customFormat="1" x14ac:dyDescent="0.35">
      <c r="A152" s="339"/>
      <c r="B152" s="105">
        <v>8</v>
      </c>
      <c r="C152" s="433"/>
      <c r="D152" s="433"/>
      <c r="E152" s="433"/>
      <c r="F152" s="434"/>
      <c r="G152" s="284"/>
      <c r="H152" s="284"/>
      <c r="I152" s="240"/>
      <c r="J152" s="240"/>
      <c r="K152" s="240"/>
      <c r="L152" s="240"/>
      <c r="M152" s="240"/>
      <c r="N152" s="240"/>
      <c r="O152" s="240"/>
      <c r="P152" s="240"/>
      <c r="Q152" s="428"/>
      <c r="R152" s="228"/>
      <c r="S152" s="339"/>
      <c r="T152" s="339"/>
      <c r="U152" s="339"/>
      <c r="V152" s="340"/>
    </row>
    <row r="153" spans="1:22" customFormat="1" ht="15.5" x14ac:dyDescent="0.35">
      <c r="A153" s="339"/>
      <c r="B153" s="106">
        <v>9</v>
      </c>
      <c r="C153" s="433"/>
      <c r="D153" s="433"/>
      <c r="E153" s="433"/>
      <c r="F153" s="434"/>
      <c r="G153" s="284"/>
      <c r="H153" s="284"/>
      <c r="I153" s="240"/>
      <c r="J153" s="240"/>
      <c r="K153" s="240"/>
      <c r="L153" s="240"/>
      <c r="M153" s="240"/>
      <c r="N153" s="240"/>
      <c r="O153" s="240"/>
      <c r="P153" s="240"/>
      <c r="Q153" s="428"/>
      <c r="R153" s="228"/>
      <c r="S153" s="339"/>
      <c r="T153" s="339"/>
      <c r="U153" s="339"/>
      <c r="V153" s="340"/>
    </row>
    <row r="154" spans="1:22" customFormat="1" ht="15" thickBot="1" x14ac:dyDescent="0.4">
      <c r="A154" s="339"/>
      <c r="B154" s="107">
        <v>10</v>
      </c>
      <c r="C154" s="433"/>
      <c r="D154" s="433"/>
      <c r="E154" s="433"/>
      <c r="F154" s="434"/>
      <c r="G154" s="284"/>
      <c r="H154" s="284"/>
      <c r="I154" s="240"/>
      <c r="J154" s="240"/>
      <c r="K154" s="240"/>
      <c r="L154" s="240"/>
      <c r="M154" s="240"/>
      <c r="N154" s="240"/>
      <c r="O154" s="240"/>
      <c r="P154" s="240"/>
      <c r="Q154" s="428"/>
      <c r="R154" s="228"/>
      <c r="S154" s="339"/>
      <c r="T154" s="339"/>
      <c r="U154" s="339"/>
      <c r="V154" s="340"/>
    </row>
    <row r="155" spans="1:22" customFormat="1" ht="15.5" x14ac:dyDescent="0.35">
      <c r="A155" s="339"/>
      <c r="B155" s="104">
        <v>11</v>
      </c>
      <c r="C155" s="433"/>
      <c r="D155" s="433"/>
      <c r="E155" s="433"/>
      <c r="F155" s="434"/>
      <c r="G155" s="284"/>
      <c r="H155" s="284"/>
      <c r="I155" s="240"/>
      <c r="J155" s="240"/>
      <c r="K155" s="240"/>
      <c r="L155" s="240"/>
      <c r="M155" s="240"/>
      <c r="N155" s="240"/>
      <c r="O155" s="240"/>
      <c r="P155" s="240"/>
      <c r="Q155" s="428"/>
      <c r="R155" s="228"/>
      <c r="S155" s="339"/>
      <c r="T155" s="339"/>
      <c r="U155" s="339"/>
      <c r="V155" s="340"/>
    </row>
    <row r="156" spans="1:22" customFormat="1" x14ac:dyDescent="0.35">
      <c r="A156" s="339"/>
      <c r="B156" s="105">
        <v>12</v>
      </c>
      <c r="C156" s="433"/>
      <c r="D156" s="433"/>
      <c r="E156" s="433"/>
      <c r="F156" s="434"/>
      <c r="G156" s="284"/>
      <c r="H156" s="284"/>
      <c r="I156" s="240"/>
      <c r="J156" s="240"/>
      <c r="K156" s="240"/>
      <c r="L156" s="240"/>
      <c r="M156" s="240"/>
      <c r="N156" s="240"/>
      <c r="O156" s="240"/>
      <c r="P156" s="240"/>
      <c r="Q156" s="2"/>
      <c r="R156" s="228"/>
      <c r="S156" s="339"/>
      <c r="T156" s="339"/>
      <c r="U156" s="339"/>
      <c r="V156" s="340"/>
    </row>
    <row r="157" spans="1:22" customFormat="1" ht="15" thickBot="1" x14ac:dyDescent="0.4">
      <c r="A157" s="339"/>
      <c r="B157" s="105">
        <v>13</v>
      </c>
      <c r="C157" s="433"/>
      <c r="D157" s="433"/>
      <c r="E157" s="433"/>
      <c r="F157" s="434"/>
      <c r="G157" s="284"/>
      <c r="H157" s="284"/>
      <c r="I157" s="240"/>
      <c r="J157" s="240"/>
      <c r="K157" s="240"/>
      <c r="L157" s="240"/>
      <c r="M157" s="240"/>
      <c r="N157" s="240"/>
      <c r="O157" s="240"/>
      <c r="P157" s="240"/>
      <c r="Q157" s="227"/>
      <c r="R157" s="228"/>
      <c r="S157" s="339"/>
      <c r="T157" s="339"/>
      <c r="U157" s="339"/>
      <c r="V157" s="340"/>
    </row>
    <row r="158" spans="1:22" customFormat="1" ht="15.5" x14ac:dyDescent="0.35">
      <c r="A158" s="339"/>
      <c r="B158" s="104">
        <v>14</v>
      </c>
      <c r="C158" s="433"/>
      <c r="D158" s="433"/>
      <c r="E158" s="433"/>
      <c r="F158" s="434"/>
      <c r="G158" s="284"/>
      <c r="H158" s="284"/>
      <c r="I158" s="240"/>
      <c r="J158" s="240"/>
      <c r="K158" s="240"/>
      <c r="L158" s="240"/>
      <c r="M158" s="240"/>
      <c r="N158" s="240"/>
      <c r="O158" s="240"/>
      <c r="P158" s="240"/>
      <c r="Q158" s="227"/>
      <c r="R158" s="228"/>
      <c r="S158" s="339"/>
      <c r="T158" s="339"/>
      <c r="U158" s="339"/>
      <c r="V158" s="340"/>
    </row>
    <row r="159" spans="1:22" customFormat="1" x14ac:dyDescent="0.35">
      <c r="A159" s="339"/>
      <c r="B159" s="105">
        <v>15</v>
      </c>
      <c r="C159" s="433"/>
      <c r="D159" s="433"/>
      <c r="E159" s="433"/>
      <c r="F159" s="434"/>
      <c r="G159" s="284"/>
      <c r="H159" s="284"/>
      <c r="I159" s="240"/>
      <c r="J159" s="240"/>
      <c r="K159" s="240"/>
      <c r="L159" s="240"/>
      <c r="M159" s="240"/>
      <c r="N159" s="240"/>
      <c r="O159" s="240"/>
      <c r="P159" s="240"/>
      <c r="Q159" s="227"/>
      <c r="R159" s="228"/>
      <c r="S159" s="339"/>
      <c r="T159" s="339"/>
      <c r="U159" s="339"/>
      <c r="V159" s="340"/>
    </row>
    <row r="160" spans="1:22" customFormat="1" ht="15" thickBot="1" x14ac:dyDescent="0.4">
      <c r="A160" s="339"/>
      <c r="B160" s="105">
        <v>16</v>
      </c>
      <c r="C160" s="433"/>
      <c r="D160" s="433"/>
      <c r="E160" s="433"/>
      <c r="F160" s="434"/>
      <c r="G160" s="284"/>
      <c r="H160" s="284"/>
      <c r="I160" s="240"/>
      <c r="J160" s="240"/>
      <c r="K160" s="240"/>
      <c r="L160" s="240"/>
      <c r="M160" s="240"/>
      <c r="N160" s="240"/>
      <c r="O160" s="240"/>
      <c r="P160" s="240"/>
      <c r="Q160" s="227"/>
      <c r="R160" s="228"/>
      <c r="S160" s="339"/>
      <c r="T160" s="339"/>
      <c r="U160" s="339"/>
      <c r="V160" s="340"/>
    </row>
    <row r="161" spans="1:22" customFormat="1" ht="15.5" x14ac:dyDescent="0.35">
      <c r="A161" s="339"/>
      <c r="B161" s="104">
        <v>17</v>
      </c>
      <c r="C161" s="433"/>
      <c r="D161" s="433"/>
      <c r="E161" s="433"/>
      <c r="F161" s="434"/>
      <c r="G161" s="284"/>
      <c r="H161" s="284"/>
      <c r="I161" s="240"/>
      <c r="J161" s="240"/>
      <c r="K161" s="240"/>
      <c r="L161" s="240"/>
      <c r="M161" s="240"/>
      <c r="N161" s="240"/>
      <c r="O161" s="240"/>
      <c r="P161" s="240"/>
      <c r="Q161" s="191"/>
      <c r="R161" s="228"/>
      <c r="S161" s="339"/>
      <c r="T161" s="339"/>
      <c r="U161" s="339"/>
      <c r="V161" s="340"/>
    </row>
    <row r="162" spans="1:22" customFormat="1" x14ac:dyDescent="0.35">
      <c r="A162" s="339"/>
      <c r="B162" s="105">
        <v>18</v>
      </c>
      <c r="C162" s="433"/>
      <c r="D162" s="433"/>
      <c r="E162" s="433"/>
      <c r="F162" s="434"/>
      <c r="G162" s="284"/>
      <c r="H162" s="284"/>
      <c r="I162" s="240"/>
      <c r="J162" s="240"/>
      <c r="K162" s="240"/>
      <c r="L162" s="240"/>
      <c r="M162" s="240"/>
      <c r="N162" s="240"/>
      <c r="O162" s="240"/>
      <c r="P162" s="240"/>
      <c r="Q162" s="191"/>
      <c r="R162" s="228"/>
      <c r="S162" s="339"/>
      <c r="T162" s="339"/>
      <c r="U162" s="339"/>
      <c r="V162" s="340"/>
    </row>
    <row r="163" spans="1:22" customFormat="1" ht="15" thickBot="1" x14ac:dyDescent="0.4">
      <c r="A163" s="339"/>
      <c r="B163" s="105">
        <v>19</v>
      </c>
      <c r="C163" s="433"/>
      <c r="D163" s="433"/>
      <c r="E163" s="433"/>
      <c r="F163" s="434"/>
      <c r="G163" s="284"/>
      <c r="H163" s="284"/>
      <c r="I163" s="240"/>
      <c r="J163" s="240"/>
      <c r="K163" s="240"/>
      <c r="L163" s="240"/>
      <c r="M163" s="240"/>
      <c r="N163" s="240"/>
      <c r="O163" s="240"/>
      <c r="P163" s="240"/>
      <c r="Q163" s="191"/>
      <c r="R163" s="228"/>
      <c r="S163" s="339"/>
      <c r="T163" s="339"/>
      <c r="U163" s="339"/>
      <c r="V163" s="340"/>
    </row>
    <row r="164" spans="1:22" customFormat="1" ht="15.5" x14ac:dyDescent="0.35">
      <c r="A164" s="339"/>
      <c r="B164" s="104">
        <v>20</v>
      </c>
      <c r="C164" s="433"/>
      <c r="D164" s="433"/>
      <c r="E164" s="433"/>
      <c r="F164" s="434"/>
      <c r="G164" s="284"/>
      <c r="H164" s="284"/>
      <c r="I164" s="240"/>
      <c r="J164" s="240"/>
      <c r="K164" s="240"/>
      <c r="L164" s="240"/>
      <c r="M164" s="240"/>
      <c r="N164" s="240"/>
      <c r="O164" s="240"/>
      <c r="P164" s="240"/>
      <c r="Q164" s="191"/>
      <c r="R164" s="228"/>
      <c r="S164" s="339"/>
      <c r="T164" s="339"/>
      <c r="U164" s="339"/>
      <c r="V164" s="340"/>
    </row>
    <row r="165" spans="1:22" customFormat="1" x14ac:dyDescent="0.35">
      <c r="A165" s="339"/>
      <c r="B165" s="105">
        <v>21</v>
      </c>
      <c r="C165" s="433"/>
      <c r="D165" s="433"/>
      <c r="E165" s="433"/>
      <c r="F165" s="434"/>
      <c r="G165" s="240"/>
      <c r="H165" s="240"/>
      <c r="I165" s="240"/>
      <c r="J165" s="240"/>
      <c r="K165" s="240"/>
      <c r="L165" s="240"/>
      <c r="M165" s="240"/>
      <c r="N165" s="240"/>
      <c r="O165" s="240"/>
      <c r="P165" s="240"/>
      <c r="Q165" s="227"/>
      <c r="R165" s="228"/>
      <c r="S165" s="339"/>
      <c r="T165" s="339"/>
      <c r="U165" s="339"/>
      <c r="V165" s="340"/>
    </row>
    <row r="166" spans="1:22" customFormat="1" ht="15" thickBot="1" x14ac:dyDescent="0.4">
      <c r="A166" s="339"/>
      <c r="B166" s="105">
        <v>22</v>
      </c>
      <c r="C166" s="433"/>
      <c r="D166" s="433"/>
      <c r="E166" s="433"/>
      <c r="F166" s="434"/>
      <c r="G166" s="240"/>
      <c r="H166" s="240"/>
      <c r="I166" s="240"/>
      <c r="J166" s="240"/>
      <c r="K166" s="240"/>
      <c r="L166" s="240"/>
      <c r="M166" s="240"/>
      <c r="N166" s="240"/>
      <c r="O166" s="240"/>
      <c r="P166" s="240"/>
      <c r="Q166" s="227"/>
      <c r="R166" s="228"/>
      <c r="S166" s="339"/>
      <c r="T166" s="339"/>
      <c r="U166" s="339"/>
      <c r="V166" s="340"/>
    </row>
    <row r="167" spans="1:22" customFormat="1" ht="15.5" x14ac:dyDescent="0.35">
      <c r="A167" s="339"/>
      <c r="B167" s="104">
        <v>23</v>
      </c>
      <c r="C167" s="433"/>
      <c r="D167" s="433"/>
      <c r="E167" s="433"/>
      <c r="F167" s="434"/>
      <c r="G167" s="240"/>
      <c r="H167" s="240"/>
      <c r="I167" s="240"/>
      <c r="J167" s="240"/>
      <c r="K167" s="240"/>
      <c r="L167" s="240"/>
      <c r="M167" s="240"/>
      <c r="N167" s="240"/>
      <c r="O167" s="240"/>
      <c r="P167" s="240"/>
      <c r="Q167" s="227"/>
      <c r="R167" s="228"/>
      <c r="S167" s="339"/>
      <c r="T167" s="339"/>
      <c r="U167" s="339"/>
      <c r="V167" s="340"/>
    </row>
  </sheetData>
  <mergeCells count="34">
    <mergeCell ref="C124:G124"/>
    <mergeCell ref="G143:H143"/>
    <mergeCell ref="B78:B82"/>
    <mergeCell ref="C113:V113"/>
    <mergeCell ref="B57:B60"/>
    <mergeCell ref="C57:C60"/>
    <mergeCell ref="B104:B109"/>
    <mergeCell ref="I143:J143"/>
    <mergeCell ref="C104:C109"/>
    <mergeCell ref="K143:L143"/>
    <mergeCell ref="M143:N143"/>
    <mergeCell ref="O143:P143"/>
    <mergeCell ref="B137:D137"/>
    <mergeCell ref="J1:M1"/>
    <mergeCell ref="J2:M2"/>
    <mergeCell ref="J3:M3"/>
    <mergeCell ref="C5:V5"/>
    <mergeCell ref="C6:V6"/>
    <mergeCell ref="C8:V8"/>
    <mergeCell ref="C100:V100"/>
    <mergeCell ref="C50:C54"/>
    <mergeCell ref="C78:C82"/>
    <mergeCell ref="B10:V10"/>
    <mergeCell ref="C12:D13"/>
    <mergeCell ref="C14:V14"/>
    <mergeCell ref="B17:B21"/>
    <mergeCell ref="C17:C21"/>
    <mergeCell ref="B84:C96"/>
    <mergeCell ref="C45:D46"/>
    <mergeCell ref="B62:C74"/>
    <mergeCell ref="B24:B28"/>
    <mergeCell ref="C24:C28"/>
    <mergeCell ref="B50:B54"/>
    <mergeCell ref="B30:C42"/>
  </mergeCells>
  <dataValidations disablePrompts="1" count="2">
    <dataValidation type="list" allowBlank="1" showInputMessage="1" showErrorMessage="1" sqref="E151:E167 D145:D167" xr:uid="{A64F6225-4B68-4A1D-9FFE-4B03D27E507A}">
      <formula1>$Q$145:$Q$150</formula1>
    </dataValidation>
    <dataValidation type="list" allowBlank="1" showInputMessage="1" showErrorMessage="1" sqref="E145:E150" xr:uid="{6E3907D3-3DF7-43C9-9C0E-6A332EF955F5}">
      <formula1>$Q$145:$Q$157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sheetPr>
  <dimension ref="A1:I68"/>
  <sheetViews>
    <sheetView showGridLines="0" zoomScaleNormal="100" workbookViewId="0">
      <selection activeCell="I61" sqref="I61"/>
    </sheetView>
  </sheetViews>
  <sheetFormatPr defaultColWidth="7.58203125" defaultRowHeight="14" x14ac:dyDescent="0.3"/>
  <cols>
    <col min="1" max="1" width="4.5" style="155" customWidth="1"/>
    <col min="2" max="2" width="31.08203125" style="155" customWidth="1"/>
    <col min="3" max="8" width="8.6640625" style="155" customWidth="1"/>
    <col min="9" max="9" width="42" style="155" customWidth="1"/>
    <col min="10" max="16384" width="7.58203125" style="155"/>
  </cols>
  <sheetData>
    <row r="1" spans="1:9" s="150" customFormat="1" ht="14.5" x14ac:dyDescent="0.25">
      <c r="A1" s="149"/>
      <c r="D1" s="177"/>
      <c r="E1" s="177"/>
      <c r="F1" s="177"/>
      <c r="G1" s="178"/>
      <c r="H1" s="279"/>
      <c r="I1" s="333" t="s">
        <v>257</v>
      </c>
    </row>
    <row r="2" spans="1:9" s="151" customFormat="1" ht="18.649999999999999" customHeight="1" x14ac:dyDescent="0.3">
      <c r="B2" s="151" t="s">
        <v>511</v>
      </c>
      <c r="D2" s="179"/>
      <c r="E2" s="179"/>
      <c r="F2" s="179"/>
      <c r="G2" s="179"/>
      <c r="H2" s="280"/>
      <c r="I2" s="334" t="s">
        <v>326</v>
      </c>
    </row>
    <row r="3" spans="1:9" s="151" customFormat="1" ht="16" customHeight="1" x14ac:dyDescent="0.25">
      <c r="B3" s="539" t="s">
        <v>512</v>
      </c>
      <c r="C3" s="540"/>
      <c r="D3" s="179"/>
      <c r="E3" s="179"/>
      <c r="F3" s="179"/>
      <c r="G3" s="179"/>
      <c r="H3" s="281"/>
      <c r="I3" s="333" t="s">
        <v>256</v>
      </c>
    </row>
    <row r="4" spans="1:9" s="151" customFormat="1" ht="16.75" customHeight="1" thickBot="1" x14ac:dyDescent="0.35">
      <c r="B4" s="152" t="s">
        <v>269</v>
      </c>
      <c r="C4" s="152"/>
      <c r="D4" s="179"/>
      <c r="E4" s="179"/>
      <c r="F4" s="179"/>
      <c r="G4" s="179"/>
      <c r="H4" s="179"/>
      <c r="I4" s="179"/>
    </row>
    <row r="5" spans="1:9" customFormat="1" ht="18.5" x14ac:dyDescent="0.3">
      <c r="B5" s="266" t="s">
        <v>265</v>
      </c>
      <c r="C5" s="267"/>
      <c r="D5" s="264"/>
      <c r="E5" s="264"/>
      <c r="F5" s="264"/>
      <c r="G5" s="264"/>
      <c r="H5" s="264"/>
      <c r="I5" s="264"/>
    </row>
    <row r="6" spans="1:9" customFormat="1" ht="15" customHeight="1" thickBot="1" x14ac:dyDescent="0.35">
      <c r="B6" s="268" t="s">
        <v>266</v>
      </c>
      <c r="C6" s="269"/>
      <c r="D6" s="265"/>
      <c r="E6" s="265"/>
      <c r="F6" s="265"/>
      <c r="G6" s="265"/>
      <c r="H6" s="265"/>
      <c r="I6" s="265"/>
    </row>
    <row r="7" spans="1:9" s="1" customFormat="1" ht="4.5" customHeight="1" thickBot="1" x14ac:dyDescent="0.35">
      <c r="A7" s="121"/>
      <c r="B7" s="121"/>
      <c r="C7" s="183"/>
      <c r="D7" s="183"/>
      <c r="E7" s="183"/>
      <c r="F7" s="183"/>
      <c r="G7" s="183"/>
      <c r="H7" s="183"/>
      <c r="I7" s="183"/>
    </row>
    <row r="8" spans="1:9" s="47" customFormat="1" ht="32.5" customHeight="1" thickBot="1" x14ac:dyDescent="0.35">
      <c r="A8" s="121"/>
      <c r="B8" s="541" t="s">
        <v>552</v>
      </c>
      <c r="C8" s="542"/>
      <c r="D8" s="542"/>
      <c r="E8" s="542"/>
      <c r="F8" s="542"/>
      <c r="G8" s="542"/>
      <c r="H8" s="542"/>
      <c r="I8" s="542"/>
    </row>
    <row r="9" spans="1:9" s="1" customFormat="1" ht="15.5" x14ac:dyDescent="0.3">
      <c r="B9" s="183"/>
      <c r="C9" s="183"/>
      <c r="D9" s="183"/>
      <c r="E9" s="183"/>
      <c r="F9" s="183"/>
      <c r="G9" s="183"/>
      <c r="H9" s="183"/>
      <c r="I9" s="183"/>
    </row>
    <row r="10" spans="1:9" s="154" customFormat="1" ht="13.4" customHeight="1" x14ac:dyDescent="0.3">
      <c r="A10" s="153"/>
      <c r="D10" s="180"/>
      <c r="E10" s="180"/>
      <c r="F10" s="180"/>
      <c r="G10" s="180"/>
      <c r="H10" s="180"/>
      <c r="I10" s="180"/>
    </row>
    <row r="11" spans="1:9" ht="14.5" x14ac:dyDescent="0.3">
      <c r="A11" s="142" t="s">
        <v>336</v>
      </c>
      <c r="B11" s="147" t="s">
        <v>340</v>
      </c>
      <c r="C11" s="143"/>
      <c r="D11" s="148" t="s">
        <v>36</v>
      </c>
      <c r="E11" s="144" t="s">
        <v>37</v>
      </c>
      <c r="F11" s="144" t="s">
        <v>38</v>
      </c>
      <c r="G11" s="144" t="s">
        <v>39</v>
      </c>
      <c r="H11" s="145" t="s">
        <v>40</v>
      </c>
      <c r="I11" s="146"/>
    </row>
    <row r="12" spans="1:9" ht="44.75" customHeight="1" x14ac:dyDescent="0.3">
      <c r="A12" s="156"/>
      <c r="B12" s="316" t="s">
        <v>341</v>
      </c>
      <c r="C12" s="146" t="s">
        <v>20</v>
      </c>
      <c r="D12" s="146" t="s">
        <v>270</v>
      </c>
      <c r="E12" s="282" t="s">
        <v>53</v>
      </c>
      <c r="F12" s="282" t="s">
        <v>54</v>
      </c>
      <c r="G12" s="282" t="s">
        <v>55</v>
      </c>
      <c r="H12" s="283" t="s">
        <v>56</v>
      </c>
      <c r="I12" s="282" t="s">
        <v>346</v>
      </c>
    </row>
    <row r="13" spans="1:9" ht="14.5" x14ac:dyDescent="0.3">
      <c r="A13" s="156"/>
      <c r="B13" s="157" t="s">
        <v>271</v>
      </c>
      <c r="C13" s="158" t="s">
        <v>68</v>
      </c>
      <c r="D13" s="397">
        <v>2591.29</v>
      </c>
      <c r="E13" s="397">
        <v>1053.8399999999999</v>
      </c>
      <c r="F13" s="397">
        <v>730</v>
      </c>
      <c r="G13" s="397">
        <v>727.25</v>
      </c>
      <c r="H13" s="397">
        <v>813.29</v>
      </c>
      <c r="I13" s="240" t="s">
        <v>531</v>
      </c>
    </row>
    <row r="14" spans="1:9" ht="14.5" x14ac:dyDescent="0.3">
      <c r="A14" s="156"/>
      <c r="B14" s="157" t="s">
        <v>272</v>
      </c>
      <c r="C14" s="158" t="s">
        <v>68</v>
      </c>
      <c r="D14" s="397">
        <v>2591.29</v>
      </c>
      <c r="E14" s="397">
        <v>3303.84</v>
      </c>
      <c r="F14" s="397">
        <v>2980</v>
      </c>
      <c r="G14" s="397">
        <v>2977.25</v>
      </c>
      <c r="H14" s="397">
        <v>3063.29</v>
      </c>
      <c r="I14" s="240" t="s">
        <v>532</v>
      </c>
    </row>
    <row r="15" spans="1:9" ht="14.5" x14ac:dyDescent="0.3">
      <c r="A15" s="156"/>
      <c r="B15" s="157" t="s">
        <v>273</v>
      </c>
      <c r="C15" s="158" t="s">
        <v>68</v>
      </c>
      <c r="D15" s="397">
        <v>2638.15</v>
      </c>
      <c r="E15" s="397">
        <v>1108.06</v>
      </c>
      <c r="F15" s="397">
        <v>788.46</v>
      </c>
      <c r="G15" s="397">
        <v>778.39</v>
      </c>
      <c r="H15" s="397">
        <v>857.53</v>
      </c>
      <c r="I15" s="240" t="s">
        <v>525</v>
      </c>
    </row>
    <row r="16" spans="1:9" ht="14.5" x14ac:dyDescent="0.3">
      <c r="A16" s="156"/>
      <c r="B16" s="157" t="s">
        <v>274</v>
      </c>
      <c r="C16" s="158" t="s">
        <v>68</v>
      </c>
      <c r="D16" s="397">
        <v>2934.29</v>
      </c>
      <c r="E16" s="397">
        <v>1396.84</v>
      </c>
      <c r="F16" s="397">
        <v>1073</v>
      </c>
      <c r="G16" s="397">
        <v>1070.25</v>
      </c>
      <c r="H16" s="397">
        <v>1156.29</v>
      </c>
      <c r="I16" s="240" t="s">
        <v>537</v>
      </c>
    </row>
    <row r="17" spans="1:9" ht="14.5" x14ac:dyDescent="0.3">
      <c r="A17" s="156"/>
      <c r="B17" s="157" t="s">
        <v>275</v>
      </c>
      <c r="C17" s="158" t="s">
        <v>68</v>
      </c>
      <c r="D17" s="397">
        <v>2591.29</v>
      </c>
      <c r="E17" s="397">
        <v>1043.8399999999999</v>
      </c>
      <c r="F17" s="397">
        <v>720</v>
      </c>
      <c r="G17" s="397">
        <v>717.25</v>
      </c>
      <c r="H17" s="397">
        <v>803.29</v>
      </c>
      <c r="I17" s="240" t="s">
        <v>528</v>
      </c>
    </row>
    <row r="18" spans="1:9" ht="14.5" x14ac:dyDescent="0.3">
      <c r="A18" s="156"/>
      <c r="B18" s="157" t="s">
        <v>276</v>
      </c>
      <c r="C18" s="158" t="s">
        <v>68</v>
      </c>
      <c r="D18" s="397">
        <v>2591.29</v>
      </c>
      <c r="E18" s="397">
        <v>1448.52</v>
      </c>
      <c r="F18" s="397">
        <v>1292.22</v>
      </c>
      <c r="G18" s="397">
        <v>1281.46</v>
      </c>
      <c r="H18" s="397">
        <v>1086.79</v>
      </c>
      <c r="I18" s="240" t="s">
        <v>536</v>
      </c>
    </row>
    <row r="19" spans="1:9" ht="14.5" x14ac:dyDescent="0.3">
      <c r="A19" s="156"/>
      <c r="B19" s="157" t="s">
        <v>277</v>
      </c>
      <c r="C19" s="158" t="s">
        <v>68</v>
      </c>
      <c r="D19" s="397">
        <v>2591.29</v>
      </c>
      <c r="E19" s="397">
        <v>1553.84</v>
      </c>
      <c r="F19" s="397">
        <v>1230</v>
      </c>
      <c r="G19" s="397">
        <v>1227.248</v>
      </c>
      <c r="H19" s="397">
        <v>1313.29</v>
      </c>
      <c r="I19" s="240" t="s">
        <v>542</v>
      </c>
    </row>
    <row r="20" spans="1:9" ht="14.5" x14ac:dyDescent="0.3">
      <c r="A20" s="156"/>
      <c r="B20" s="157" t="s">
        <v>278</v>
      </c>
      <c r="C20" s="158" t="s">
        <v>68</v>
      </c>
      <c r="D20" s="397"/>
      <c r="E20" s="397"/>
      <c r="F20" s="397"/>
      <c r="G20" s="397"/>
      <c r="H20" s="397"/>
      <c r="I20" s="284"/>
    </row>
    <row r="21" spans="1:9" ht="14.5" x14ac:dyDescent="0.3">
      <c r="A21" s="156"/>
      <c r="B21" s="157" t="s">
        <v>279</v>
      </c>
      <c r="C21" s="158" t="s">
        <v>68</v>
      </c>
      <c r="D21" s="397"/>
      <c r="E21" s="397"/>
      <c r="F21" s="397"/>
      <c r="G21" s="397"/>
      <c r="H21" s="397"/>
      <c r="I21" s="284"/>
    </row>
    <row r="22" spans="1:9" ht="14.5" x14ac:dyDescent="0.3">
      <c r="A22" s="156"/>
      <c r="B22" s="157" t="s">
        <v>280</v>
      </c>
      <c r="C22" s="158" t="s">
        <v>68</v>
      </c>
      <c r="D22" s="397"/>
      <c r="E22" s="397"/>
      <c r="F22" s="397"/>
      <c r="G22" s="397"/>
      <c r="H22" s="397"/>
      <c r="I22" s="240"/>
    </row>
    <row r="23" spans="1:9" ht="14.5" x14ac:dyDescent="0.3">
      <c r="A23" s="156"/>
      <c r="B23" s="157" t="s">
        <v>281</v>
      </c>
      <c r="C23" s="158" t="s">
        <v>68</v>
      </c>
      <c r="D23" s="397"/>
      <c r="E23" s="397"/>
      <c r="F23" s="397"/>
      <c r="G23" s="397"/>
      <c r="H23" s="397"/>
      <c r="I23" s="284"/>
    </row>
    <row r="24" spans="1:9" x14ac:dyDescent="0.3">
      <c r="A24" s="156"/>
      <c r="D24" s="159"/>
      <c r="E24" s="159"/>
      <c r="F24" s="159"/>
      <c r="G24" s="159"/>
      <c r="H24" s="159"/>
      <c r="I24" s="159"/>
    </row>
    <row r="26" spans="1:9" ht="14.5" x14ac:dyDescent="0.3">
      <c r="A26" s="142" t="s">
        <v>337</v>
      </c>
      <c r="B26" s="147" t="s">
        <v>322</v>
      </c>
      <c r="C26" s="143"/>
      <c r="D26" s="148" t="s">
        <v>36</v>
      </c>
      <c r="E26" s="144" t="s">
        <v>37</v>
      </c>
      <c r="F26" s="144" t="s">
        <v>38</v>
      </c>
      <c r="G26" s="144" t="s">
        <v>39</v>
      </c>
      <c r="H26" s="145" t="s">
        <v>40</v>
      </c>
      <c r="I26" s="146"/>
    </row>
    <row r="27" spans="1:9" ht="29" x14ac:dyDescent="0.3">
      <c r="A27" s="156"/>
      <c r="B27" s="316" t="s">
        <v>526</v>
      </c>
      <c r="C27" s="146" t="s">
        <v>20</v>
      </c>
      <c r="D27" s="146" t="s">
        <v>270</v>
      </c>
      <c r="E27" s="146" t="s">
        <v>53</v>
      </c>
      <c r="F27" s="146" t="s">
        <v>54</v>
      </c>
      <c r="G27" s="146" t="s">
        <v>55</v>
      </c>
      <c r="H27" s="145" t="s">
        <v>56</v>
      </c>
      <c r="I27" s="146" t="s">
        <v>346</v>
      </c>
    </row>
    <row r="28" spans="1:9" ht="14.5" x14ac:dyDescent="0.3">
      <c r="A28" s="156"/>
      <c r="B28" s="157" t="s">
        <v>271</v>
      </c>
      <c r="C28" s="158" t="s">
        <v>68</v>
      </c>
      <c r="D28" s="397">
        <v>562.25999999999988</v>
      </c>
      <c r="E28" s="397">
        <v>560.5</v>
      </c>
      <c r="F28" s="397">
        <v>613.44000000000005</v>
      </c>
      <c r="G28" s="397">
        <v>522.04999999999995</v>
      </c>
      <c r="H28" s="397">
        <v>435.77</v>
      </c>
      <c r="I28" s="284" t="s">
        <v>531</v>
      </c>
    </row>
    <row r="29" spans="1:9" ht="14.5" x14ac:dyDescent="0.3">
      <c r="A29" s="156"/>
      <c r="B29" s="157" t="s">
        <v>272</v>
      </c>
      <c r="C29" s="158" t="s">
        <v>68</v>
      </c>
      <c r="D29" s="397">
        <v>562.25999999999988</v>
      </c>
      <c r="E29" s="397">
        <v>2810.5</v>
      </c>
      <c r="F29" s="397">
        <v>2863.44</v>
      </c>
      <c r="G29" s="397">
        <v>2772.05</v>
      </c>
      <c r="H29" s="397">
        <v>2685.77</v>
      </c>
      <c r="I29" s="284" t="s">
        <v>532</v>
      </c>
    </row>
    <row r="30" spans="1:9" ht="14.5" x14ac:dyDescent="0.3">
      <c r="A30" s="156"/>
      <c r="B30" s="157" t="s">
        <v>273</v>
      </c>
      <c r="C30" s="158" t="s">
        <v>68</v>
      </c>
      <c r="D30" s="397">
        <v>609.11669699645347</v>
      </c>
      <c r="E30" s="397">
        <v>614.71948498226948</v>
      </c>
      <c r="F30" s="397">
        <v>671.89468498226961</v>
      </c>
      <c r="G30" s="397">
        <v>573.19348498226952</v>
      </c>
      <c r="H30" s="397">
        <v>480.01108498226949</v>
      </c>
      <c r="I30" s="284" t="s">
        <v>525</v>
      </c>
    </row>
    <row r="31" spans="1:9" ht="14.5" x14ac:dyDescent="0.3">
      <c r="A31" s="156"/>
      <c r="B31" s="157" t="s">
        <v>274</v>
      </c>
      <c r="C31" s="158" t="s">
        <v>68</v>
      </c>
      <c r="D31" s="398" t="s">
        <v>533</v>
      </c>
      <c r="E31" s="398" t="s">
        <v>533</v>
      </c>
      <c r="F31" s="398" t="s">
        <v>533</v>
      </c>
      <c r="G31" s="398" t="s">
        <v>533</v>
      </c>
      <c r="H31" s="398" t="s">
        <v>533</v>
      </c>
      <c r="I31" s="284" t="s">
        <v>537</v>
      </c>
    </row>
    <row r="32" spans="1:9" ht="14.5" x14ac:dyDescent="0.3">
      <c r="A32" s="156"/>
      <c r="B32" s="157" t="s">
        <v>275</v>
      </c>
      <c r="C32" s="158" t="s">
        <v>68</v>
      </c>
      <c r="D32" s="398" t="s">
        <v>533</v>
      </c>
      <c r="E32" s="398" t="s">
        <v>533</v>
      </c>
      <c r="F32" s="398" t="s">
        <v>533</v>
      </c>
      <c r="G32" s="398" t="s">
        <v>533</v>
      </c>
      <c r="H32" s="398" t="s">
        <v>533</v>
      </c>
      <c r="I32" s="284" t="s">
        <v>528</v>
      </c>
    </row>
    <row r="33" spans="1:9" ht="14.5" x14ac:dyDescent="0.3">
      <c r="A33" s="156"/>
      <c r="B33" s="157" t="s">
        <v>276</v>
      </c>
      <c r="C33" s="158" t="s">
        <v>68</v>
      </c>
      <c r="D33" s="398" t="s">
        <v>533</v>
      </c>
      <c r="E33" s="398" t="s">
        <v>533</v>
      </c>
      <c r="F33" s="398" t="s">
        <v>533</v>
      </c>
      <c r="G33" s="398" t="s">
        <v>533</v>
      </c>
      <c r="H33" s="398" t="s">
        <v>533</v>
      </c>
      <c r="I33" s="284" t="s">
        <v>536</v>
      </c>
    </row>
    <row r="34" spans="1:9" ht="14.5" x14ac:dyDescent="0.3">
      <c r="A34" s="156"/>
      <c r="B34" s="157" t="s">
        <v>277</v>
      </c>
      <c r="C34" s="158" t="s">
        <v>68</v>
      </c>
      <c r="D34" s="398" t="s">
        <v>533</v>
      </c>
      <c r="E34" s="398" t="s">
        <v>533</v>
      </c>
      <c r="F34" s="398" t="s">
        <v>533</v>
      </c>
      <c r="G34" s="398" t="s">
        <v>533</v>
      </c>
      <c r="H34" s="398" t="s">
        <v>533</v>
      </c>
      <c r="I34" s="284" t="s">
        <v>542</v>
      </c>
    </row>
    <row r="35" spans="1:9" ht="14.5" x14ac:dyDescent="0.3">
      <c r="A35" s="156"/>
      <c r="B35" s="157" t="s">
        <v>278</v>
      </c>
      <c r="C35" s="158" t="s">
        <v>68</v>
      </c>
      <c r="D35" s="397"/>
      <c r="E35" s="397"/>
      <c r="F35" s="397"/>
      <c r="G35" s="397"/>
      <c r="H35" s="397"/>
      <c r="I35" s="284"/>
    </row>
    <row r="36" spans="1:9" ht="14.5" x14ac:dyDescent="0.3">
      <c r="A36" s="156"/>
      <c r="B36" s="157" t="s">
        <v>279</v>
      </c>
      <c r="C36" s="158" t="s">
        <v>68</v>
      </c>
      <c r="D36" s="397"/>
      <c r="E36" s="397"/>
      <c r="F36" s="397"/>
      <c r="G36" s="397"/>
      <c r="H36" s="397"/>
      <c r="I36" s="284"/>
    </row>
    <row r="37" spans="1:9" ht="14.5" x14ac:dyDescent="0.3">
      <c r="A37" s="156"/>
      <c r="B37" s="157" t="s">
        <v>280</v>
      </c>
      <c r="C37" s="158" t="s">
        <v>68</v>
      </c>
      <c r="D37" s="397"/>
      <c r="E37" s="397"/>
      <c r="F37" s="397"/>
      <c r="G37" s="397"/>
      <c r="H37" s="397"/>
      <c r="I37" s="284"/>
    </row>
    <row r="38" spans="1:9" ht="14.5" x14ac:dyDescent="0.3">
      <c r="A38" s="156"/>
      <c r="B38" s="157" t="s">
        <v>281</v>
      </c>
      <c r="C38" s="158" t="s">
        <v>68</v>
      </c>
      <c r="D38" s="397"/>
      <c r="E38" s="397"/>
      <c r="F38" s="397"/>
      <c r="G38" s="397"/>
      <c r="H38" s="397"/>
      <c r="I38" s="284"/>
    </row>
    <row r="40" spans="1:9" ht="14.5" x14ac:dyDescent="0.3">
      <c r="A40" s="142" t="s">
        <v>338</v>
      </c>
      <c r="B40" s="147" t="s">
        <v>323</v>
      </c>
      <c r="C40" s="143"/>
      <c r="D40" s="148" t="s">
        <v>36</v>
      </c>
      <c r="E40" s="144" t="s">
        <v>37</v>
      </c>
      <c r="F40" s="144" t="s">
        <v>38</v>
      </c>
      <c r="G40" s="144" t="s">
        <v>39</v>
      </c>
      <c r="H40" s="145" t="s">
        <v>40</v>
      </c>
      <c r="I40" s="146"/>
    </row>
    <row r="41" spans="1:9" ht="31" x14ac:dyDescent="0.3">
      <c r="A41" s="156"/>
      <c r="B41" s="316" t="s">
        <v>527</v>
      </c>
      <c r="C41" s="146" t="s">
        <v>20</v>
      </c>
      <c r="D41" s="146" t="s">
        <v>270</v>
      </c>
      <c r="E41" s="146" t="s">
        <v>53</v>
      </c>
      <c r="F41" s="146" t="s">
        <v>54</v>
      </c>
      <c r="G41" s="146" t="s">
        <v>55</v>
      </c>
      <c r="H41" s="145" t="s">
        <v>56</v>
      </c>
      <c r="I41" s="146" t="s">
        <v>346</v>
      </c>
    </row>
    <row r="42" spans="1:9" ht="14.5" x14ac:dyDescent="0.3">
      <c r="A42" s="156"/>
      <c r="B42" s="157" t="s">
        <v>271</v>
      </c>
      <c r="C42" s="158" t="s">
        <v>68</v>
      </c>
      <c r="D42" s="397">
        <v>43.5</v>
      </c>
      <c r="E42" s="397">
        <v>43.5</v>
      </c>
      <c r="F42" s="397">
        <v>43.5</v>
      </c>
      <c r="G42" s="397">
        <v>43.5</v>
      </c>
      <c r="H42" s="397">
        <v>43.5</v>
      </c>
      <c r="I42" s="284" t="s">
        <v>531</v>
      </c>
    </row>
    <row r="43" spans="1:9" ht="14.5" x14ac:dyDescent="0.3">
      <c r="A43" s="156"/>
      <c r="B43" s="157" t="s">
        <v>272</v>
      </c>
      <c r="C43" s="158" t="s">
        <v>68</v>
      </c>
      <c r="D43" s="397">
        <v>43.5</v>
      </c>
      <c r="E43" s="397">
        <v>43.5</v>
      </c>
      <c r="F43" s="397">
        <v>43.5</v>
      </c>
      <c r="G43" s="397">
        <v>43.5</v>
      </c>
      <c r="H43" s="397">
        <v>43.5</v>
      </c>
      <c r="I43" s="284" t="s">
        <v>532</v>
      </c>
    </row>
    <row r="44" spans="1:9" ht="14.5" x14ac:dyDescent="0.3">
      <c r="A44" s="156"/>
      <c r="B44" s="157" t="s">
        <v>273</v>
      </c>
      <c r="C44" s="158" t="s">
        <v>68</v>
      </c>
      <c r="D44" s="397">
        <v>52.79</v>
      </c>
      <c r="E44" s="397">
        <v>52.79</v>
      </c>
      <c r="F44" s="397">
        <v>52.79</v>
      </c>
      <c r="G44" s="397">
        <v>52.79</v>
      </c>
      <c r="H44" s="397">
        <v>52.79</v>
      </c>
      <c r="I44" s="284" t="s">
        <v>525</v>
      </c>
    </row>
    <row r="45" spans="1:9" ht="14.5" x14ac:dyDescent="0.3">
      <c r="A45" s="156"/>
      <c r="B45" s="157" t="s">
        <v>274</v>
      </c>
      <c r="C45" s="158" t="s">
        <v>68</v>
      </c>
      <c r="D45" s="398" t="s">
        <v>533</v>
      </c>
      <c r="E45" s="398" t="s">
        <v>533</v>
      </c>
      <c r="F45" s="398" t="s">
        <v>533</v>
      </c>
      <c r="G45" s="398" t="s">
        <v>533</v>
      </c>
      <c r="H45" s="398" t="s">
        <v>533</v>
      </c>
      <c r="I45" s="284" t="s">
        <v>537</v>
      </c>
    </row>
    <row r="46" spans="1:9" ht="14.5" x14ac:dyDescent="0.3">
      <c r="A46" s="156"/>
      <c r="B46" s="157" t="s">
        <v>275</v>
      </c>
      <c r="C46" s="158" t="s">
        <v>68</v>
      </c>
      <c r="D46" s="398" t="s">
        <v>533</v>
      </c>
      <c r="E46" s="398" t="s">
        <v>533</v>
      </c>
      <c r="F46" s="398" t="s">
        <v>533</v>
      </c>
      <c r="G46" s="398" t="s">
        <v>533</v>
      </c>
      <c r="H46" s="398" t="s">
        <v>533</v>
      </c>
      <c r="I46" s="284" t="s">
        <v>528</v>
      </c>
    </row>
    <row r="47" spans="1:9" ht="14.5" x14ac:dyDescent="0.3">
      <c r="A47" s="156"/>
      <c r="B47" s="157" t="s">
        <v>276</v>
      </c>
      <c r="C47" s="158" t="s">
        <v>68</v>
      </c>
      <c r="D47" s="398" t="s">
        <v>533</v>
      </c>
      <c r="E47" s="398" t="s">
        <v>533</v>
      </c>
      <c r="F47" s="398" t="s">
        <v>533</v>
      </c>
      <c r="G47" s="398" t="s">
        <v>533</v>
      </c>
      <c r="H47" s="398" t="s">
        <v>533</v>
      </c>
      <c r="I47" s="284" t="s">
        <v>536</v>
      </c>
    </row>
    <row r="48" spans="1:9" ht="14.5" x14ac:dyDescent="0.3">
      <c r="A48" s="156"/>
      <c r="B48" s="157" t="s">
        <v>277</v>
      </c>
      <c r="C48" s="158" t="s">
        <v>68</v>
      </c>
      <c r="D48" s="398" t="s">
        <v>533</v>
      </c>
      <c r="E48" s="398" t="s">
        <v>533</v>
      </c>
      <c r="F48" s="398" t="s">
        <v>533</v>
      </c>
      <c r="G48" s="398" t="s">
        <v>533</v>
      </c>
      <c r="H48" s="398" t="s">
        <v>533</v>
      </c>
      <c r="I48" s="284" t="s">
        <v>542</v>
      </c>
    </row>
    <row r="49" spans="1:9" ht="14.5" x14ac:dyDescent="0.3">
      <c r="A49" s="156"/>
      <c r="B49" s="157" t="s">
        <v>278</v>
      </c>
      <c r="C49" s="158" t="s">
        <v>68</v>
      </c>
      <c r="D49" s="397"/>
      <c r="E49" s="397"/>
      <c r="F49" s="397"/>
      <c r="G49" s="397"/>
      <c r="H49" s="397"/>
      <c r="I49" s="284"/>
    </row>
    <row r="50" spans="1:9" ht="14.5" x14ac:dyDescent="0.3">
      <c r="A50" s="156"/>
      <c r="B50" s="157" t="s">
        <v>279</v>
      </c>
      <c r="C50" s="158" t="s">
        <v>68</v>
      </c>
      <c r="D50" s="397"/>
      <c r="E50" s="397"/>
      <c r="F50" s="397"/>
      <c r="G50" s="397"/>
      <c r="H50" s="397"/>
      <c r="I50" s="284"/>
    </row>
    <row r="51" spans="1:9" ht="14.5" x14ac:dyDescent="0.3">
      <c r="A51" s="156"/>
      <c r="B51" s="157" t="s">
        <v>280</v>
      </c>
      <c r="C51" s="158" t="s">
        <v>68</v>
      </c>
      <c r="D51" s="397"/>
      <c r="E51" s="397"/>
      <c r="F51" s="397"/>
      <c r="G51" s="397"/>
      <c r="H51" s="397"/>
      <c r="I51" s="284"/>
    </row>
    <row r="52" spans="1:9" ht="14.5" x14ac:dyDescent="0.3">
      <c r="A52" s="156"/>
      <c r="B52" s="157" t="s">
        <v>281</v>
      </c>
      <c r="C52" s="158" t="s">
        <v>68</v>
      </c>
      <c r="D52" s="397"/>
      <c r="E52" s="397"/>
      <c r="F52" s="397"/>
      <c r="G52" s="397"/>
      <c r="H52" s="397"/>
      <c r="I52" s="284"/>
    </row>
    <row r="54" spans="1:9" ht="14.5" x14ac:dyDescent="0.3">
      <c r="A54" s="142" t="s">
        <v>339</v>
      </c>
      <c r="B54" s="147" t="s">
        <v>324</v>
      </c>
      <c r="C54" s="143"/>
      <c r="D54" s="148" t="s">
        <v>36</v>
      </c>
      <c r="E54" s="144" t="s">
        <v>37</v>
      </c>
      <c r="F54" s="144" t="s">
        <v>38</v>
      </c>
      <c r="G54" s="144" t="s">
        <v>39</v>
      </c>
      <c r="H54" s="145" t="s">
        <v>40</v>
      </c>
      <c r="I54" s="146"/>
    </row>
    <row r="55" spans="1:9" ht="29" x14ac:dyDescent="0.3">
      <c r="A55" s="156"/>
      <c r="B55" s="314" t="s">
        <v>535</v>
      </c>
      <c r="C55" s="146" t="s">
        <v>20</v>
      </c>
      <c r="D55" s="146" t="s">
        <v>270</v>
      </c>
      <c r="E55" s="146" t="s">
        <v>53</v>
      </c>
      <c r="F55" s="146" t="s">
        <v>54</v>
      </c>
      <c r="G55" s="146" t="s">
        <v>55</v>
      </c>
      <c r="H55" s="145" t="s">
        <v>56</v>
      </c>
      <c r="I55" s="146" t="s">
        <v>346</v>
      </c>
    </row>
    <row r="56" spans="1:9" ht="14.5" x14ac:dyDescent="0.3">
      <c r="A56" s="156"/>
      <c r="B56" s="157" t="s">
        <v>271</v>
      </c>
      <c r="C56" s="158" t="s">
        <v>68</v>
      </c>
      <c r="D56" s="398">
        <v>1427.38</v>
      </c>
      <c r="E56" s="398">
        <v>780</v>
      </c>
      <c r="F56" s="398">
        <v>456.17</v>
      </c>
      <c r="G56" s="398">
        <v>453.41</v>
      </c>
      <c r="H56" s="398">
        <v>539.45000000000005</v>
      </c>
      <c r="I56" s="284" t="s">
        <v>531</v>
      </c>
    </row>
    <row r="57" spans="1:9" ht="14.5" x14ac:dyDescent="0.3">
      <c r="A57" s="156"/>
      <c r="B57" s="157" t="s">
        <v>272</v>
      </c>
      <c r="C57" s="158" t="s">
        <v>68</v>
      </c>
      <c r="D57" s="398" t="s">
        <v>533</v>
      </c>
      <c r="E57" s="398" t="s">
        <v>533</v>
      </c>
      <c r="F57" s="398" t="s">
        <v>533</v>
      </c>
      <c r="G57" s="398" t="s">
        <v>533</v>
      </c>
      <c r="H57" s="398" t="s">
        <v>533</v>
      </c>
      <c r="I57" s="284" t="s">
        <v>532</v>
      </c>
    </row>
    <row r="58" spans="1:9" ht="14.5" x14ac:dyDescent="0.3">
      <c r="A58" s="156"/>
      <c r="B58" s="157" t="s">
        <v>273</v>
      </c>
      <c r="C58" s="158" t="s">
        <v>68</v>
      </c>
      <c r="D58" s="398" t="s">
        <v>533</v>
      </c>
      <c r="E58" s="398" t="s">
        <v>533</v>
      </c>
      <c r="F58" s="398" t="s">
        <v>533</v>
      </c>
      <c r="G58" s="398" t="s">
        <v>533</v>
      </c>
      <c r="H58" s="398" t="s">
        <v>533</v>
      </c>
      <c r="I58" s="284" t="s">
        <v>525</v>
      </c>
    </row>
    <row r="59" spans="1:9" ht="14.5" x14ac:dyDescent="0.3">
      <c r="A59" s="156"/>
      <c r="B59" s="157" t="s">
        <v>274</v>
      </c>
      <c r="C59" s="158" t="s">
        <v>68</v>
      </c>
      <c r="D59" s="398" t="s">
        <v>533</v>
      </c>
      <c r="E59" s="398" t="s">
        <v>533</v>
      </c>
      <c r="F59" s="398" t="s">
        <v>533</v>
      </c>
      <c r="G59" s="398" t="s">
        <v>533</v>
      </c>
      <c r="H59" s="398" t="s">
        <v>533</v>
      </c>
      <c r="I59" s="284" t="s">
        <v>537</v>
      </c>
    </row>
    <row r="60" spans="1:9" ht="14.5" x14ac:dyDescent="0.3">
      <c r="A60" s="156"/>
      <c r="B60" s="157" t="s">
        <v>275</v>
      </c>
      <c r="C60" s="158" t="s">
        <v>68</v>
      </c>
      <c r="D60" s="398" t="s">
        <v>533</v>
      </c>
      <c r="E60" s="398" t="s">
        <v>533</v>
      </c>
      <c r="F60" s="398" t="s">
        <v>533</v>
      </c>
      <c r="G60" s="398" t="s">
        <v>533</v>
      </c>
      <c r="H60" s="398" t="s">
        <v>533</v>
      </c>
      <c r="I60" s="284" t="s">
        <v>528</v>
      </c>
    </row>
    <row r="61" spans="1:9" ht="14.5" x14ac:dyDescent="0.3">
      <c r="A61" s="156"/>
      <c r="B61" s="157" t="s">
        <v>276</v>
      </c>
      <c r="C61" s="158" t="s">
        <v>68</v>
      </c>
      <c r="D61" s="397">
        <v>1427.38</v>
      </c>
      <c r="E61" s="397">
        <v>1174.69</v>
      </c>
      <c r="F61" s="397">
        <v>1018.38</v>
      </c>
      <c r="G61" s="397">
        <v>1007.59</v>
      </c>
      <c r="H61" s="397">
        <v>812.95</v>
      </c>
      <c r="I61" s="284" t="s">
        <v>536</v>
      </c>
    </row>
    <row r="62" spans="1:9" ht="14.5" x14ac:dyDescent="0.3">
      <c r="A62" s="156"/>
      <c r="B62" s="157" t="s">
        <v>277</v>
      </c>
      <c r="C62" s="158" t="s">
        <v>68</v>
      </c>
      <c r="D62" s="398" t="s">
        <v>533</v>
      </c>
      <c r="E62" s="398" t="s">
        <v>533</v>
      </c>
      <c r="F62" s="398" t="s">
        <v>533</v>
      </c>
      <c r="G62" s="398" t="s">
        <v>533</v>
      </c>
      <c r="H62" s="398" t="s">
        <v>533</v>
      </c>
      <c r="I62" s="284" t="s">
        <v>542</v>
      </c>
    </row>
    <row r="63" spans="1:9" ht="14.5" x14ac:dyDescent="0.3">
      <c r="A63" s="156"/>
      <c r="B63" s="157" t="s">
        <v>278</v>
      </c>
      <c r="C63" s="158" t="s">
        <v>68</v>
      </c>
      <c r="D63" s="397"/>
      <c r="E63" s="397"/>
      <c r="F63" s="397"/>
      <c r="G63" s="397"/>
      <c r="H63" s="397"/>
      <c r="I63" s="284"/>
    </row>
    <row r="64" spans="1:9" ht="14.5" x14ac:dyDescent="0.3">
      <c r="A64" s="156"/>
      <c r="B64" s="157" t="s">
        <v>279</v>
      </c>
      <c r="C64" s="158" t="s">
        <v>68</v>
      </c>
      <c r="D64" s="397"/>
      <c r="E64" s="397"/>
      <c r="F64" s="397"/>
      <c r="G64" s="397"/>
      <c r="H64" s="397"/>
      <c r="I64" s="284"/>
    </row>
    <row r="65" spans="1:9" ht="14.5" x14ac:dyDescent="0.3">
      <c r="A65" s="156"/>
      <c r="B65" s="157" t="s">
        <v>280</v>
      </c>
      <c r="C65" s="158" t="s">
        <v>68</v>
      </c>
      <c r="D65" s="397"/>
      <c r="E65" s="397"/>
      <c r="F65" s="397"/>
      <c r="G65" s="397"/>
      <c r="H65" s="397"/>
      <c r="I65" s="284"/>
    </row>
    <row r="66" spans="1:9" ht="14.5" x14ac:dyDescent="0.3">
      <c r="A66" s="156"/>
      <c r="B66" s="157" t="s">
        <v>281</v>
      </c>
      <c r="C66" s="158" t="s">
        <v>68</v>
      </c>
      <c r="D66" s="397"/>
      <c r="E66" s="397"/>
      <c r="F66" s="397"/>
      <c r="G66" s="397"/>
      <c r="H66" s="397"/>
      <c r="I66" s="284"/>
    </row>
    <row r="67" spans="1:9" x14ac:dyDescent="0.3">
      <c r="D67"/>
    </row>
    <row r="68" spans="1:9" ht="18.5" x14ac:dyDescent="0.3">
      <c r="B68" s="315"/>
    </row>
  </sheetData>
  <mergeCells count="2">
    <mergeCell ref="B3:C3"/>
    <mergeCell ref="B8:I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4.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272</Value>
      <Value>129</Value>
      <Value>1745</Value>
    </TaxCatchAl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Strategy ＆ Planning</TermName>
          <TermId xmlns="http://schemas.microsoft.com/office/infopath/2007/PartnerControls">2d5fb279-21a7-4ce1-845a-8a7bae13d94a</TermId>
        </TermInfo>
      </Term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od2f647b84b1401a9186c324d297acef xmlns="138e79af-97e9-467e-b691-fc96845a5065">
      <Terms xmlns="http://schemas.microsoft.com/office/infopath/2007/PartnerControls">
        <TermInfo xmlns="http://schemas.microsoft.com/office/infopath/2007/PartnerControls">
          <TermName xmlns="http://schemas.microsoft.com/office/infopath/2007/PartnerControls">Sewerage</TermName>
          <TermId xmlns="http://schemas.microsoft.com/office/infopath/2007/PartnerControls">b465099c-8c3f-4870-96f9-0b1a0640cd72</TermId>
        </TermInfo>
      </Terms>
    </od2f647b84b1401a9186c324d297acef>
    <Reference xmlns="138e79af-97e9-467e-b691-fc96845a5065" xsi:nil="true"/>
    <IsSecure xmlns="138e79af-97e9-467e-b691-fc96845a5065">No</IsSecure>
    <SharedWithUsers xmlns="db5a98da-cae3-496a-ade7-6a2c7b00b148">
      <UserInfo>
        <DisplayName>Katie Woollard</DisplayName>
        <AccountId>15689</AccountId>
        <AccountType/>
      </UserInfo>
    </SharedWithUsers>
    <_dlc_DocId xmlns="9390b88a-687a-4926-b94c-e3ac1c4de516">CORPGOV-526188656-659</_dlc_DocId>
    <_dlc_DocIdUrl xmlns="9390b88a-687a-4926-b94c-e3ac1c4de516">
      <Url>https://wessexwater.sharepoint.com/sites/SC0003/F013/_layouts/15/DocIdRedir.aspx?ID=CORPGOV-526188656-659</Url>
      <Description>CORPGOV-526188656-659</Description>
    </_dlc_DocIdUrl>
    <k21fe76e61324c1fbd8359a19899b6d7 xmlns="138e79af-97e9-467e-b691-fc96845a5065">
      <Terms xmlns="http://schemas.microsoft.com/office/infopath/2007/PartnerControls"/>
    </k21fe76e61324c1fbd8359a19899b6d7>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_ip_UnifiedCompliancePolicyUIAction xmlns="http://schemas.microsoft.com/sharepoint/v3" xsi:nil="true"/>
    <Doc_x0020_type xmlns="b9852759-51c0-415a-ae16-69c36e47af83">Table</Doc_x0020_type>
    <KpiDescription xmlns="http://schemas.microsoft.com/sharepoint/v3" xsi:nil="true"/>
    <Table_x0020_no xmlns="b9852759-51c0-415a-ae16-69c36e47af83">PR24 DWMP</Table_x0020_no>
    <_Flow_SignoffStatus xmlns="1dcc809e-c9cf-477b-a478-7c007a43039a" xsi:nil="true"/>
    <_ip_UnifiedCompliancePolicyProperties xmlns="http://schemas.microsoft.com/sharepoint/v3" xsi:nil="true"/>
    <ol_Department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F1C67142C6F072458C22A65153BC4B9D" ma:contentTypeVersion="165" ma:contentTypeDescription="" ma:contentTypeScope="" ma:versionID="b82ee246aa4b8a502bf761ebfa9b5c2e">
  <xsd:schema xmlns:xsd="http://www.w3.org/2001/XMLSchema" xmlns:xs="http://www.w3.org/2001/XMLSchema" xmlns:p="http://schemas.microsoft.com/office/2006/metadata/properties" xmlns:ns1="http://schemas.microsoft.com/sharepoint/v3" xmlns:ns2="138e79af-97e9-467e-b691-fc96845a5065" xmlns:ns3="9390b88a-687a-4926-b94c-e3ac1c4de516" xmlns:ns4="b9852759-51c0-415a-ae16-69c36e47af83" xmlns:ns5="db5a98da-cae3-496a-ade7-6a2c7b00b148" xmlns:ns6="1dcc809e-c9cf-477b-a478-7c007a43039a" targetNamespace="http://schemas.microsoft.com/office/2006/metadata/properties" ma:root="true" ma:fieldsID="e053ee710318ead208beb46837d41dd1" ns1:_="" ns2:_="" ns3:_="" ns4:_="" ns5:_="" ns6:_="">
    <xsd:import namespace="http://schemas.microsoft.com/sharepoint/v3"/>
    <xsd:import namespace="138e79af-97e9-467e-b691-fc96845a5065"/>
    <xsd:import namespace="9390b88a-687a-4926-b94c-e3ac1c4de516"/>
    <xsd:import namespace="b9852759-51c0-415a-ae16-69c36e47af83"/>
    <xsd:import namespace="db5a98da-cae3-496a-ade7-6a2c7b00b148"/>
    <xsd:import namespace="1dcc809e-c9cf-477b-a478-7c007a43039a"/>
    <xsd:element name="properties">
      <xsd:complexType>
        <xsd:sequence>
          <xsd:element name="documentManagement">
            <xsd:complexType>
              <xsd:all>
                <xsd:element ref="ns1:ol_Department" minOccurs="0"/>
                <xsd:element ref="ns2:Document_x0020_Date" minOccurs="0"/>
                <xsd:element ref="ns2:Reference" minOccurs="0"/>
                <xsd:element ref="ns2:ArchiveDate" minOccurs="0"/>
                <xsd:element ref="ns1:KpiDescription" minOccurs="0"/>
                <xsd:element ref="ns2:TaxCatchAll" minOccurs="0"/>
                <xsd:element ref="ns2:od2f647b84b1401a9186c324d297acef" minOccurs="0"/>
                <xsd:element ref="ns2:TaxCatchAllLabel" minOccurs="0"/>
                <xsd:element ref="ns2:j4edf6b4f3f544e384b64d978a1f67b2" minOccurs="0"/>
                <xsd:element ref="ns2:IsSecure" minOccurs="0"/>
                <xsd:element ref="ns3:_dlc_DocId" minOccurs="0"/>
                <xsd:element ref="ns3:_dlc_DocIdUrl" minOccurs="0"/>
                <xsd:element ref="ns3:_dlc_DocIdPersistId" minOccurs="0"/>
                <xsd:element ref="ns2:h6fd30890b6d4f3982eb23db950b758d" minOccurs="0"/>
                <xsd:element ref="ns2:e3bbe34e58ad4508899d7e8e5a3222d7" minOccurs="0"/>
                <xsd:element ref="ns2:k21fe76e61324c1fbd8359a19899b6d7" minOccurs="0"/>
                <xsd:element ref="ns4:Doc_x0020_type"/>
                <xsd:element ref="ns4:Table_x0020_no"/>
                <xsd:element ref="ns4:MediaServiceMetadata" minOccurs="0"/>
                <xsd:element ref="ns4:MediaServiceFastMetadata" minOccurs="0"/>
                <xsd:element ref="ns2:k94c296b492b44bc889d28a500be294d" minOccurs="0"/>
                <xsd:element ref="ns5:SharedWithUsers" minOccurs="0"/>
                <xsd:element ref="ns5:SharedWithDetails" minOccurs="0"/>
                <xsd:element ref="ns4:MediaServiceAutoKeyPoints" minOccurs="0"/>
                <xsd:element ref="ns4:MediaServiceKeyPoints" minOccurs="0"/>
                <xsd:element ref="ns6: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1" nillable="true" ma:displayName="Department" ma:internalName="ol_Department" ma:readOnly="false">
      <xsd:simpleType>
        <xsd:restriction base="dms:Text"/>
      </xsd:simpleType>
    </xsd:element>
    <xsd:element name="KpiDescription" ma:index="9" nillable="true" ma:displayName="Description" ma:description="The description provides information about the purpose of the goal." ma:internalName="KpiDescription">
      <xsd:simpleType>
        <xsd:restriction base="dms:Note">
          <xsd:maxLength value="255"/>
        </xsd:restriction>
      </xsd:simpleType>
    </xsd:element>
    <xsd:element name="_ip_UnifiedCompliancePolicyProperties" ma:index="41" nillable="true" ma:displayName="Unified Compliance Policy Properties" ma:hidden="true" ma:internalName="_ip_UnifiedCompliancePolicyProperties">
      <xsd:simpleType>
        <xsd:restriction base="dms:Note"/>
      </xsd:simpleType>
    </xsd:element>
    <xsd:element name="_ip_UnifiedCompliancePolicyUIAction" ma:index="4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5" nillable="true" ma:displayName="Document Date" ma:format="DateOnly" ma:internalName="Document_x0020_Date" ma:readOnly="false">
      <xsd:simpleType>
        <xsd:restriction base="dms:DateTime"/>
      </xsd:simpleType>
    </xsd:element>
    <xsd:element name="Reference" ma:index="6" nillable="true" ma:displayName="Your Ref" ma:internalName="Reference" ma:readOnly="false">
      <xsd:simpleType>
        <xsd:restriction base="dms:Text">
          <xsd:maxLength value="255"/>
        </xsd:restriction>
      </xsd:simpleType>
    </xsd:element>
    <xsd:element name="ArchiveDate" ma:index="7" nillable="true" ma:displayName="Archive Date" ma:format="DateOnly" ma:internalName="ArchiveDate" ma:readOnly="false">
      <xsd:simpleType>
        <xsd:restriction base="dms:DateTime"/>
      </xsd:simpleType>
    </xsd:element>
    <xsd:element name="TaxCatchAll" ma:index="14"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6"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7"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j4edf6b4f3f544e384b64d978a1f67b2" ma:index="1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IsSecure" ma:index="20" nillable="true" ma:displayName="IsSecure" ma:default="No" ma:format="Dropdown" ma:hidden="true" ma:internalName="IsSecure" ma:readOnly="false">
      <xsd:simpleType>
        <xsd:restriction base="dms:Choice">
          <xsd:enumeration value="No"/>
          <xsd:enumeration value="Yes"/>
        </xsd:restriction>
      </xsd:simpleType>
    </xsd:element>
    <xsd:element name="h6fd30890b6d4f3982eb23db950b758d" ma:index="25"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element name="e3bbe34e58ad4508899d7e8e5a3222d7" ma:index="26"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k21fe76e61324c1fbd8359a19899b6d7" ma:index="28" nillable="true" ma:taxonomy="true" ma:internalName="k21fe76e61324c1fbd8359a19899b6d7" ma:taxonomyFieldName="Year" ma:displayName="Year" ma:default="" ma:fieldId="{421fe76e-6132-4c1f-bd83-59a19899b6d7}" ma:taxonomyMulti="true" ma:sspId="5893317c-9bf8-4bcb-b153-30688475ad4b" ma:termSetId="b9605385-4304-4783-a9d0-e65312d77425" ma:anchorId="00000000-0000-0000-0000-000000000000" ma:open="false" ma:isKeyword="false">
      <xsd:complexType>
        <xsd:sequence>
          <xsd:element ref="pc:Terms" minOccurs="0" maxOccurs="1"/>
        </xsd:sequence>
      </xsd:complexType>
    </xsd:element>
    <xsd:element name="k94c296b492b44bc889d28a500be294d" ma:index="35"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852759-51c0-415a-ae16-69c36e47af83" elementFormDefault="qualified">
    <xsd:import namespace="http://schemas.microsoft.com/office/2006/documentManagement/types"/>
    <xsd:import namespace="http://schemas.microsoft.com/office/infopath/2007/PartnerControls"/>
    <xsd:element name="Doc_x0020_type" ma:index="30" ma:displayName="Doc type" ma:format="Dropdown" ma:internalName="Doc_x0020_type">
      <xsd:simpleType>
        <xsd:restriction base="dms:Choice">
          <xsd:enumeration value="Certificate"/>
          <xsd:enumeration value="Methodology"/>
          <xsd:enumeration value="Flowchart"/>
          <xsd:enumeration value="Table"/>
          <xsd:enumeration value="Commentary"/>
          <xsd:enumeration value="Queries"/>
          <xsd:enumeration value="Working documents"/>
          <xsd:enumeration value="Other"/>
          <xsd:enumeration value="SUPERSEDED individual table - use master instead"/>
        </xsd:restriction>
      </xsd:simpleType>
    </xsd:element>
    <xsd:element name="Table_x0020_no" ma:index="31" ma:displayName="Table no" ma:format="Dropdown" ma:internalName="Table_x0020_no">
      <xsd:simpleType>
        <xsd:restriction base="dms:Choice">
          <xsd:enumeration value="00 Submission"/>
          <xsd:enumeration value="00 Change Log"/>
          <xsd:enumeration value="00 Audit Schedule"/>
          <xsd:enumeration value="00 Queries"/>
          <xsd:enumeration value="00 Audit Reports and Action Log"/>
          <xsd:enumeration value="00 RAG Clarifications"/>
          <xsd:enumeration value="00 Publication"/>
          <xsd:enumeration value="1A"/>
          <xsd:enumeration value="1B"/>
          <xsd:enumeration value="1C"/>
          <xsd:enumeration value="1D"/>
          <xsd:enumeration value="1E"/>
          <xsd:enumeration value="1F"/>
          <xsd:enumeration value="2A"/>
          <xsd:enumeration value="2B"/>
          <xsd:enumeration value="2C"/>
          <xsd:enumeration value="2D"/>
          <xsd:enumeration value="2E"/>
          <xsd:enumeration value="2F"/>
          <xsd:enumeration value="2G"/>
          <xsd:enumeration value="2H"/>
          <xsd:enumeration value="2I"/>
          <xsd:enumeration value="2J"/>
          <xsd:enumeration value="2K"/>
          <xsd:enumeration value="2L"/>
          <xsd:enumeration value="2M"/>
          <xsd:enumeration value="2N"/>
          <xsd:enumeration value="2O"/>
          <xsd:enumeration value="3 - Performance Commitments"/>
          <xsd:enumeration value="3C"/>
          <xsd:enumeration value="3D"/>
          <xsd:enumeration value="4A"/>
          <xsd:enumeration value="4B"/>
          <xsd:enumeration value="4C"/>
          <xsd:enumeration value="4D"/>
          <xsd:enumeration value="4E"/>
          <xsd:enumeration value="4F"/>
          <xsd:enumeration value="4G"/>
          <xsd:enumeration value="4H"/>
          <xsd:enumeration value="4I"/>
          <xsd:enumeration value="4J"/>
          <xsd:enumeration value="4K"/>
          <xsd:enumeration value="4L"/>
          <xsd:enumeration value="4M"/>
          <xsd:enumeration value="4N"/>
          <xsd:enumeration value="4O"/>
          <xsd:enumeration value="4P"/>
          <xsd:enumeration value="4Q"/>
          <xsd:enumeration value="4R"/>
          <xsd:enumeration value="4S"/>
          <xsd:enumeration value="4T"/>
          <xsd:enumeration value="4U"/>
          <xsd:enumeration value="4V"/>
          <xsd:enumeration value="4W"/>
          <xsd:enumeration value="5A"/>
          <xsd:enumeration value="5B"/>
          <xsd:enumeration value="6A"/>
          <xsd:enumeration value="6B"/>
          <xsd:enumeration value="6C"/>
          <xsd:enumeration value="6D"/>
          <xsd:enumeration value="6E"/>
          <xsd:enumeration value="6F"/>
          <xsd:enumeration value="7A"/>
          <xsd:enumeration value="7B"/>
          <xsd:enumeration value="7C"/>
          <xsd:enumeration value="7D"/>
          <xsd:enumeration value="7E"/>
          <xsd:enumeration value="7F"/>
          <xsd:enumeration value="8A"/>
          <xsd:enumeration value="8B"/>
          <xsd:enumeration value="8C"/>
          <xsd:enumeration value="8D"/>
          <xsd:enumeration value="9A"/>
          <xsd:enumeration value="10A"/>
          <xsd:enumeration value="10B"/>
          <xsd:enumeration value="10C"/>
          <xsd:enumeration value="10D"/>
          <xsd:enumeration value="10E"/>
          <xsd:enumeration value="11A"/>
          <xsd:enumeration value="JAR A"/>
          <xsd:enumeration value="JAR 4"/>
          <xsd:enumeration value="JAR 5"/>
          <xsd:enumeration value="JAR 5a"/>
          <xsd:enumeration value="JAR 6"/>
          <xsd:enumeration value="JAR 8"/>
          <xsd:enumeration value="JAR 10a"/>
          <xsd:enumeration value="JAR 10b"/>
          <xsd:enumeration value="JAR 14"/>
          <xsd:enumeration value="JAR 41"/>
          <xsd:enumeration value="JAR DG2 - Low pressure"/>
          <xsd:enumeration value="EPA Abstraction Compliance"/>
          <xsd:enumeration value="EPA SDBI"/>
          <xsd:enumeration value="Bioresources"/>
          <xsd:enumeration value="PR24 Bioresources"/>
          <xsd:enumeration value="PR24 Enhancement Costs"/>
          <xsd:enumeration value="PR24 Base Costs"/>
          <xsd:enumeration value="PR24 Developer Services"/>
          <xsd:enumeration value="PR24 Leakage"/>
          <xsd:enumeration value="PR24 Operational Resilience"/>
          <xsd:enumeration value="PR24 Network Reinforcement"/>
          <xsd:enumeration value="PR24 Growth"/>
          <xsd:enumeration value="PR24 DWMP"/>
          <xsd:enumeration value="PR24 New Dep. &amp; Net MEAV Sept 22"/>
          <xsd:enumeration value="PR24 Retail Customer Service Data Request"/>
          <xsd:enumeration value="A1"/>
          <xsd:enumeration value="A3"/>
          <xsd:enumeration value="A4"/>
          <xsd:enumeration value="W1"/>
          <xsd:enumeration value="W2"/>
          <xsd:enumeration value="W3"/>
          <xsd:enumeration value="Q1"/>
          <xsd:enumeration value="Q2"/>
          <xsd:enumeration value="Q3"/>
          <xsd:enumeration value="Q4"/>
          <xsd:enumeration value="R1"/>
          <xsd:enumeration value="R4"/>
          <xsd:enumeration value="R5"/>
          <xsd:enumeration value="R7"/>
          <xsd:enumeration value="E3"/>
          <xsd:enumeration value="E4"/>
          <xsd:enumeration value="E12"/>
          <xsd:enumeration value="SEC"/>
          <xsd:enumeration value="C3"/>
          <xsd:enumeration value="F1"/>
          <xsd:enumeration value="F2"/>
          <xsd:enumeration value="F3"/>
          <xsd:enumeration value="F4"/>
          <xsd:enumeration value="R6"/>
          <xsd:enumeration value="E1"/>
          <xsd:enumeration value="E2"/>
          <xsd:enumeration value="E6"/>
          <xsd:enumeration value="E7"/>
          <xsd:enumeration value="E9"/>
          <xsd:enumeration value="E10"/>
          <xsd:enumeration value="E11"/>
          <xsd:enumeration value="E13"/>
          <xsd:enumeration value="E5"/>
          <xsd:enumeration value="E8"/>
          <xsd:enumeration value="A2"/>
          <xsd:enumeration value="X3"/>
          <xsd:enumeration value="C1"/>
          <xsd:enumeration value="C2"/>
          <xsd:enumeration value="W4"/>
          <xsd:enumeration value="Q5"/>
          <xsd:enumeration value="R2"/>
          <xsd:enumeration value="R3"/>
          <xsd:enumeration value="NEP01"/>
          <xsd:enumeration value="DWMP"/>
          <xsd:enumeration value="WRMP"/>
          <xsd:enumeration value="CCW Return"/>
          <xsd:enumeration value="Accounting Methodology Statement"/>
        </xsd:restriction>
      </xsd:simpleType>
    </xsd:element>
    <xsd:element name="MediaServiceMetadata" ma:index="32" nillable="true" ma:displayName="MediaServiceMetadata" ma:hidden="true" ma:internalName="MediaServiceMetadata" ma:readOnly="true">
      <xsd:simpleType>
        <xsd:restriction base="dms:Note"/>
      </xsd:simpleType>
    </xsd:element>
    <xsd:element name="MediaServiceFastMetadata" ma:index="33" nillable="true" ma:displayName="MediaServiceFastMetadata" ma:hidden="true" ma:internalName="MediaServiceFastMetadata" ma:readOnly="true">
      <xsd:simpleType>
        <xsd:restriction base="dms:Note"/>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cc809e-c9cf-477b-a478-7c007a43039a" elementFormDefault="qualified">
    <xsd:import namespace="http://schemas.microsoft.com/office/2006/documentManagement/types"/>
    <xsd:import namespace="http://schemas.microsoft.com/office/infopath/2007/PartnerControls"/>
    <xsd:element name="_Flow_SignoffStatus" ma:index="40"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FEB4C-642F-4987-84D0-C3BE47707D67}">
  <ds:schemaRefs>
    <ds:schemaRef ds:uri="http://schemas.microsoft.com/sharepoint/events"/>
  </ds:schemaRefs>
</ds:datastoreItem>
</file>

<file path=customXml/itemProps2.xml><?xml version="1.0" encoding="utf-8"?>
<ds:datastoreItem xmlns:ds="http://schemas.openxmlformats.org/officeDocument/2006/customXml" ds:itemID="{43A57561-36F3-4156-88E3-543CA5BE8632}">
  <ds:schemaRefs>
    <ds:schemaRef ds:uri="http://schemas.microsoft.com/sharepoint/v3/contenttype/forms"/>
  </ds:schemaRefs>
</ds:datastoreItem>
</file>

<file path=customXml/itemProps3.xml><?xml version="1.0" encoding="utf-8"?>
<ds:datastoreItem xmlns:ds="http://schemas.openxmlformats.org/officeDocument/2006/customXml" ds:itemID="{8DC7DF58-F926-461A-8B6B-1FAC2723C8D0}">
  <ds:schemaRefs>
    <ds:schemaRef ds:uri="Microsoft.SharePoint.Taxonomy.ContentTypeSync"/>
  </ds:schemaRefs>
</ds:datastoreItem>
</file>

<file path=customXml/itemProps4.xml><?xml version="1.0" encoding="utf-8"?>
<ds:datastoreItem xmlns:ds="http://schemas.openxmlformats.org/officeDocument/2006/customXml" ds:itemID="{B427259A-252A-4813-AC68-4F263A5573F4}">
  <ds:schemaRefs>
    <ds:schemaRef ds:uri="138e79af-97e9-467e-b691-fc96845a5065"/>
    <ds:schemaRef ds:uri="db5a98da-cae3-496a-ade7-6a2c7b00b148"/>
    <ds:schemaRef ds:uri="http://schemas.microsoft.com/office/infopath/2007/PartnerControls"/>
    <ds:schemaRef ds:uri="http://purl.org/dc/terms/"/>
    <ds:schemaRef ds:uri="9390b88a-687a-4926-b94c-e3ac1c4de516"/>
    <ds:schemaRef ds:uri="1dcc809e-c9cf-477b-a478-7c007a43039a"/>
    <ds:schemaRef ds:uri="http://schemas.microsoft.com/office/2006/documentManagement/types"/>
    <ds:schemaRef ds:uri="b9852759-51c0-415a-ae16-69c36e47af83"/>
    <ds:schemaRef ds:uri="http://schemas.openxmlformats.org/package/2006/metadata/core-properties"/>
    <ds:schemaRef ds:uri="http://schemas.microsoft.com/sharepoint/v3"/>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BEEF4FEA-C51E-461C-981D-AEC14CD5F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b9852759-51c0-415a-ae16-69c36e47af83"/>
    <ds:schemaRef ds:uri="db5a98da-cae3-496a-ade7-6a2c7b00b148"/>
    <ds:schemaRef ds:uri="1dcc809e-c9cf-477b-a478-7c007a4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 - READ FIRST</vt:lpstr>
      <vt:lpstr>Line definitions</vt:lpstr>
      <vt:lpstr>1. Outcomes</vt:lpstr>
      <vt:lpstr>2. Expenditure</vt:lpstr>
      <vt:lpstr>3. Adaptive Plans</vt:lpstr>
      <vt:lpstr>'1.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David Martin</cp:lastModifiedBy>
  <cp:revision/>
  <cp:lastPrinted>2022-08-31T15:17:08Z</cp:lastPrinted>
  <dcterms:created xsi:type="dcterms:W3CDTF">2021-11-08T20:44:44Z</dcterms:created>
  <dcterms:modified xsi:type="dcterms:W3CDTF">2023-05-31T09:52:20Z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0x010100DEF460391E80A2479A3051B62F5365DD00F1C67142C6F072458C22A65153BC4B9D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15689;#Katie Woollard</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y fmtid="{D5CDD505-2E9C-101B-9397-08002B2CF9AE}" pid="22" name="Function">
    <vt:lpwstr>272;#Strategy ＆ Planning|2d5fb279-21a7-4ce1-845a-8a7bae13d94a</vt:lpwstr>
  </property>
  <property fmtid="{D5CDD505-2E9C-101B-9397-08002B2CF9AE}" pid="23" name="_dlc_DocIdItemGuid">
    <vt:lpwstr>069c12bb-f768-4d7f-971c-5f165477d2e9</vt:lpwstr>
  </property>
  <property fmtid="{D5CDD505-2E9C-101B-9397-08002B2CF9AE}" pid="24" name="Project">
    <vt:lpwstr/>
  </property>
  <property fmtid="{D5CDD505-2E9C-101B-9397-08002B2CF9AE}" pid="25" name="Asset Waste">
    <vt:lpwstr/>
  </property>
  <property fmtid="{D5CDD505-2E9C-101B-9397-08002B2CF9AE}" pid="26" name="Document Type">
    <vt:lpwstr>7;#Data|9ff5f7b9-9f91-4f71-bd24-3bae7d7c0b92</vt:lpwstr>
  </property>
  <property fmtid="{D5CDD505-2E9C-101B-9397-08002B2CF9AE}" pid="27" name="Site Id">
    <vt:lpwstr/>
  </property>
  <property fmtid="{D5CDD505-2E9C-101B-9397-08002B2CF9AE}" pid="28" name="LoB">
    <vt:lpwstr>129;#Sewerage|b465099c-8c3f-4870-96f9-0b1a0640cd72</vt:lpwstr>
  </property>
  <property fmtid="{D5CDD505-2E9C-101B-9397-08002B2CF9AE}" pid="29" name="Financial Year">
    <vt:lpwstr>1745;#2022-23|d5c0b736-aa1d-4b60-b6f6-bce1c743afd4</vt:lpwstr>
  </property>
  <property fmtid="{D5CDD505-2E9C-101B-9397-08002B2CF9AE}" pid="30" name="Year">
    <vt:lpwstr/>
  </property>
</Properties>
</file>