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wessexwater-my.sharepoint.com/personal/phil_wickens_wessexwater_co_uk/Documents/Phil/Draft Determination/submitted files/"/>
    </mc:Choice>
  </mc:AlternateContent>
  <xr:revisionPtr revIDLastSave="0" documentId="8_{A2F26BB7-D0DF-4C80-9FCF-881AC45A07A6}" xr6:coauthVersionLast="41" xr6:coauthVersionMax="41" xr10:uidLastSave="{00000000-0000-0000-0000-000000000000}"/>
  <bookViews>
    <workbookView xWindow="-120" yWindow="-120" windowWidth="29040" windowHeight="15840" xr2:uid="{F136C16E-6450-45CC-AF5B-E4109CC0C9A2}"/>
  </bookViews>
  <sheets>
    <sheet name="WWS2a" sheetId="1" r:id="rId1"/>
  </sheets>
  <externalReferences>
    <externalReference r:id="rId2"/>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0" hidden="1">WWS2a!$B$1:$B$101</definedName>
    <definedName name="_Order1" hidden="1">255</definedName>
    <definedName name="_Order2" hidden="1">255</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al_Workbook_GUID" hidden="1">"37QNCS85IK94RM3ILW41JWK3"</definedName>
    <definedName name="_xlnm.Print_Area" localSheetId="0">WWS2a!$B$1:$BE$62,WWS2a!$B$64:$R$101,WWS2a!$BJ$1:$BS$56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Z_69104686_4F2A_41D5_9B15_E00B9826BCA2_.wvu.PrintArea" localSheetId="0" hidden="1">WWS2a!$B$1:$CD$101</definedName>
    <definedName name="Z_A8453347_62D5_433C_AC17_73E6B4F2766F_.wvu.PrintArea" localSheetId="0" hidden="1">WWS2a!$B$1:$CD$101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9" i="1" l="1"/>
  <c r="BA56" i="1"/>
  <c r="AZ56" i="1"/>
  <c r="AY56" i="1"/>
  <c r="AX56" i="1"/>
  <c r="AW56" i="1"/>
  <c r="AU56" i="1"/>
  <c r="AT56" i="1"/>
  <c r="AS56" i="1"/>
  <c r="AR56" i="1"/>
  <c r="AQ56" i="1"/>
  <c r="AO56" i="1"/>
  <c r="AN56" i="1"/>
  <c r="AM56" i="1"/>
  <c r="AL56" i="1"/>
  <c r="AK56" i="1"/>
  <c r="AI56" i="1"/>
  <c r="AH56" i="1"/>
  <c r="AG56" i="1"/>
  <c r="AF56" i="1"/>
  <c r="AE56" i="1"/>
  <c r="AC56" i="1"/>
  <c r="AB56" i="1"/>
  <c r="AA56" i="1"/>
  <c r="Z56" i="1"/>
  <c r="Y56" i="1"/>
  <c r="W56" i="1"/>
  <c r="V56" i="1"/>
  <c r="U56" i="1"/>
  <c r="T56" i="1"/>
  <c r="S56" i="1"/>
  <c r="Q56" i="1"/>
  <c r="P56" i="1"/>
  <c r="O56" i="1"/>
  <c r="N56" i="1"/>
  <c r="M56" i="1"/>
  <c r="R56" i="1" s="1"/>
  <c r="K56" i="1"/>
  <c r="J56" i="1"/>
  <c r="I56" i="1"/>
  <c r="H56" i="1"/>
  <c r="G56" i="1"/>
  <c r="DR55" i="1"/>
  <c r="DQ55" i="1"/>
  <c r="DP55" i="1"/>
  <c r="DO55" i="1"/>
  <c r="DN55" i="1"/>
  <c r="DL55" i="1"/>
  <c r="DK55" i="1"/>
  <c r="DJ55" i="1"/>
  <c r="DI55" i="1"/>
  <c r="DH55" i="1"/>
  <c r="DF55" i="1"/>
  <c r="DE55" i="1"/>
  <c r="DD55" i="1"/>
  <c r="DC55" i="1"/>
  <c r="DB55" i="1"/>
  <c r="CZ55" i="1"/>
  <c r="CY55" i="1"/>
  <c r="CX55" i="1"/>
  <c r="CW55" i="1"/>
  <c r="CV55" i="1"/>
  <c r="CT55" i="1"/>
  <c r="CS55" i="1"/>
  <c r="CR55" i="1"/>
  <c r="CQ55" i="1"/>
  <c r="CP55" i="1"/>
  <c r="CN55" i="1"/>
  <c r="CM55" i="1"/>
  <c r="CL55" i="1"/>
  <c r="CK55" i="1"/>
  <c r="CJ55" i="1"/>
  <c r="CH55" i="1"/>
  <c r="CG55" i="1"/>
  <c r="CF55" i="1"/>
  <c r="CE55" i="1"/>
  <c r="CD55" i="1"/>
  <c r="CB55" i="1"/>
  <c r="CA55" i="1"/>
  <c r="BZ55" i="1"/>
  <c r="BY55" i="1"/>
  <c r="BX55" i="1"/>
  <c r="BB55" i="1"/>
  <c r="AV55" i="1"/>
  <c r="AP55" i="1"/>
  <c r="AJ55" i="1"/>
  <c r="AD55" i="1"/>
  <c r="X55" i="1"/>
  <c r="BV55" i="1" s="1"/>
  <c r="R55" i="1"/>
  <c r="L55" i="1"/>
  <c r="DR54" i="1"/>
  <c r="DQ54" i="1"/>
  <c r="DP54" i="1"/>
  <c r="DO54" i="1"/>
  <c r="DN54" i="1"/>
  <c r="DL54" i="1"/>
  <c r="DK54" i="1"/>
  <c r="DJ54" i="1"/>
  <c r="DI54" i="1"/>
  <c r="DH54" i="1"/>
  <c r="DF54" i="1"/>
  <c r="DE54" i="1"/>
  <c r="DD54" i="1"/>
  <c r="DC54" i="1"/>
  <c r="DB54" i="1"/>
  <c r="CZ54" i="1"/>
  <c r="CY54" i="1"/>
  <c r="CX54" i="1"/>
  <c r="CW54" i="1"/>
  <c r="CV54" i="1"/>
  <c r="CT54" i="1"/>
  <c r="CS54" i="1"/>
  <c r="CR54" i="1"/>
  <c r="CQ54" i="1"/>
  <c r="CP54" i="1"/>
  <c r="CN54" i="1"/>
  <c r="CM54" i="1"/>
  <c r="CL54" i="1"/>
  <c r="CK54" i="1"/>
  <c r="CJ54" i="1"/>
  <c r="CH54" i="1"/>
  <c r="CG54" i="1"/>
  <c r="CF54" i="1"/>
  <c r="CE54" i="1"/>
  <c r="CD54" i="1"/>
  <c r="CB54" i="1"/>
  <c r="CA54" i="1"/>
  <c r="BZ54" i="1"/>
  <c r="BY54" i="1"/>
  <c r="BX54" i="1"/>
  <c r="BB54" i="1"/>
  <c r="AV54" i="1"/>
  <c r="AP54" i="1"/>
  <c r="AJ54" i="1"/>
  <c r="AD54" i="1"/>
  <c r="X54" i="1"/>
  <c r="R54" i="1"/>
  <c r="L54" i="1"/>
  <c r="DR53" i="1"/>
  <c r="DQ53" i="1"/>
  <c r="DP53" i="1"/>
  <c r="DO53" i="1"/>
  <c r="DN53" i="1"/>
  <c r="DL53" i="1"/>
  <c r="DK53" i="1"/>
  <c r="DJ53" i="1"/>
  <c r="DI53" i="1"/>
  <c r="DH53" i="1"/>
  <c r="DF53" i="1"/>
  <c r="DE53" i="1"/>
  <c r="DD53" i="1"/>
  <c r="DC53" i="1"/>
  <c r="DB53" i="1"/>
  <c r="CZ53" i="1"/>
  <c r="CY53" i="1"/>
  <c r="CX53" i="1"/>
  <c r="CW53" i="1"/>
  <c r="CV53" i="1"/>
  <c r="CT53" i="1"/>
  <c r="CS53" i="1"/>
  <c r="CR53" i="1"/>
  <c r="CQ53" i="1"/>
  <c r="CP53" i="1"/>
  <c r="CN53" i="1"/>
  <c r="CM53" i="1"/>
  <c r="CL53" i="1"/>
  <c r="CK53" i="1"/>
  <c r="CJ53" i="1"/>
  <c r="CH53" i="1"/>
  <c r="CG53" i="1"/>
  <c r="CF53" i="1"/>
  <c r="CE53" i="1"/>
  <c r="CD53" i="1"/>
  <c r="CB53" i="1"/>
  <c r="CA53" i="1"/>
  <c r="BZ53" i="1"/>
  <c r="BY53" i="1"/>
  <c r="BX53" i="1"/>
  <c r="BB53" i="1"/>
  <c r="AV53" i="1"/>
  <c r="AP53" i="1"/>
  <c r="AJ53" i="1"/>
  <c r="AD53" i="1"/>
  <c r="X53" i="1"/>
  <c r="R53" i="1"/>
  <c r="L53" i="1"/>
  <c r="DR52" i="1"/>
  <c r="DQ52" i="1"/>
  <c r="DP52" i="1"/>
  <c r="DO52" i="1"/>
  <c r="DN52" i="1"/>
  <c r="DL52" i="1"/>
  <c r="DK52" i="1"/>
  <c r="DJ52" i="1"/>
  <c r="DI52" i="1"/>
  <c r="DH52" i="1"/>
  <c r="DF52" i="1"/>
  <c r="DE52" i="1"/>
  <c r="DD52" i="1"/>
  <c r="DC52" i="1"/>
  <c r="DB52" i="1"/>
  <c r="CZ52" i="1"/>
  <c r="CY52" i="1"/>
  <c r="CX52" i="1"/>
  <c r="CW52" i="1"/>
  <c r="CV52" i="1"/>
  <c r="CT52" i="1"/>
  <c r="CS52" i="1"/>
  <c r="CR52" i="1"/>
  <c r="CQ52" i="1"/>
  <c r="CP52" i="1"/>
  <c r="CN52" i="1"/>
  <c r="CM52" i="1"/>
  <c r="CL52" i="1"/>
  <c r="CK52" i="1"/>
  <c r="CJ52" i="1"/>
  <c r="CH52" i="1"/>
  <c r="CG52" i="1"/>
  <c r="CF52" i="1"/>
  <c r="CE52" i="1"/>
  <c r="CD52" i="1"/>
  <c r="CB52" i="1"/>
  <c r="CA52" i="1"/>
  <c r="BZ52" i="1"/>
  <c r="BY52" i="1"/>
  <c r="BX52" i="1"/>
  <c r="BB52" i="1"/>
  <c r="AV52" i="1"/>
  <c r="AP52" i="1"/>
  <c r="AJ52" i="1"/>
  <c r="AD52" i="1"/>
  <c r="X52" i="1"/>
  <c r="R52" i="1"/>
  <c r="L52" i="1"/>
  <c r="DR51" i="1"/>
  <c r="DQ51" i="1"/>
  <c r="DP51" i="1"/>
  <c r="DO51" i="1"/>
  <c r="DN51" i="1"/>
  <c r="DL51" i="1"/>
  <c r="DK51" i="1"/>
  <c r="DJ51" i="1"/>
  <c r="DI51" i="1"/>
  <c r="DH51" i="1"/>
  <c r="DF51" i="1"/>
  <c r="DE51" i="1"/>
  <c r="DD51" i="1"/>
  <c r="DC51" i="1"/>
  <c r="DB51" i="1"/>
  <c r="CZ51" i="1"/>
  <c r="CY51" i="1"/>
  <c r="CX51" i="1"/>
  <c r="CW51" i="1"/>
  <c r="CV51" i="1"/>
  <c r="CT51" i="1"/>
  <c r="CS51" i="1"/>
  <c r="CR51" i="1"/>
  <c r="CQ51" i="1"/>
  <c r="CP51" i="1"/>
  <c r="CN51" i="1"/>
  <c r="CM51" i="1"/>
  <c r="CL51" i="1"/>
  <c r="CK51" i="1"/>
  <c r="CJ51" i="1"/>
  <c r="CH51" i="1"/>
  <c r="CG51" i="1"/>
  <c r="CF51" i="1"/>
  <c r="CE51" i="1"/>
  <c r="CD51" i="1"/>
  <c r="CB51" i="1"/>
  <c r="CA51" i="1"/>
  <c r="BZ51" i="1"/>
  <c r="BY51" i="1"/>
  <c r="BX51" i="1"/>
  <c r="BB51" i="1"/>
  <c r="AV51" i="1"/>
  <c r="AP51" i="1"/>
  <c r="AJ51" i="1"/>
  <c r="AD51" i="1"/>
  <c r="X51" i="1"/>
  <c r="R51" i="1"/>
  <c r="L51" i="1"/>
  <c r="DR50" i="1"/>
  <c r="DQ50" i="1"/>
  <c r="DP50" i="1"/>
  <c r="DO50" i="1"/>
  <c r="DN50" i="1"/>
  <c r="DL50" i="1"/>
  <c r="DK50" i="1"/>
  <c r="DJ50" i="1"/>
  <c r="DI50" i="1"/>
  <c r="DH50" i="1"/>
  <c r="DF50" i="1"/>
  <c r="DE50" i="1"/>
  <c r="DD50" i="1"/>
  <c r="DC50" i="1"/>
  <c r="DB50" i="1"/>
  <c r="CZ50" i="1"/>
  <c r="CY50" i="1"/>
  <c r="CX50" i="1"/>
  <c r="CW50" i="1"/>
  <c r="CV50" i="1"/>
  <c r="CT50" i="1"/>
  <c r="CS50" i="1"/>
  <c r="CR50" i="1"/>
  <c r="CQ50" i="1"/>
  <c r="CP50" i="1"/>
  <c r="CN50" i="1"/>
  <c r="CM50" i="1"/>
  <c r="CL50" i="1"/>
  <c r="CK50" i="1"/>
  <c r="CJ50" i="1"/>
  <c r="CH50" i="1"/>
  <c r="CG50" i="1"/>
  <c r="CF50" i="1"/>
  <c r="CE50" i="1"/>
  <c r="CD50" i="1"/>
  <c r="CB50" i="1"/>
  <c r="CA50" i="1"/>
  <c r="BZ50" i="1"/>
  <c r="BY50" i="1"/>
  <c r="BX50" i="1"/>
  <c r="BB50" i="1"/>
  <c r="AV50" i="1"/>
  <c r="AP50" i="1"/>
  <c r="AJ50" i="1"/>
  <c r="AD50" i="1"/>
  <c r="X50" i="1"/>
  <c r="R50" i="1"/>
  <c r="L50" i="1"/>
  <c r="DR49" i="1"/>
  <c r="DQ49" i="1"/>
  <c r="DP49" i="1"/>
  <c r="DO49" i="1"/>
  <c r="DN49" i="1"/>
  <c r="DL49" i="1"/>
  <c r="DK49" i="1"/>
  <c r="DJ49" i="1"/>
  <c r="DI49" i="1"/>
  <c r="DH49" i="1"/>
  <c r="DF49" i="1"/>
  <c r="DE49" i="1"/>
  <c r="DD49" i="1"/>
  <c r="DC49" i="1"/>
  <c r="DB49" i="1"/>
  <c r="CZ49" i="1"/>
  <c r="CY49" i="1"/>
  <c r="CX49" i="1"/>
  <c r="CW49" i="1"/>
  <c r="CV49" i="1"/>
  <c r="CT49" i="1"/>
  <c r="CS49" i="1"/>
  <c r="CR49" i="1"/>
  <c r="CQ49" i="1"/>
  <c r="CP49" i="1"/>
  <c r="CN49" i="1"/>
  <c r="CM49" i="1"/>
  <c r="CL49" i="1"/>
  <c r="CK49" i="1"/>
  <c r="CJ49" i="1"/>
  <c r="CH49" i="1"/>
  <c r="CG49" i="1"/>
  <c r="CF49" i="1"/>
  <c r="CE49" i="1"/>
  <c r="CD49" i="1"/>
  <c r="CB49" i="1"/>
  <c r="CA49" i="1"/>
  <c r="BZ49" i="1"/>
  <c r="BY49" i="1"/>
  <c r="BX49" i="1"/>
  <c r="BB49" i="1"/>
  <c r="AV49" i="1"/>
  <c r="AP49" i="1"/>
  <c r="BV49" i="1" s="1"/>
  <c r="AJ49" i="1"/>
  <c r="AD49" i="1"/>
  <c r="X49" i="1"/>
  <c r="R49" i="1"/>
  <c r="L49" i="1"/>
  <c r="DR48" i="1"/>
  <c r="DQ48" i="1"/>
  <c r="DP48" i="1"/>
  <c r="DO48" i="1"/>
  <c r="DN48" i="1"/>
  <c r="DL48" i="1"/>
  <c r="DK48" i="1"/>
  <c r="DJ48" i="1"/>
  <c r="DI48" i="1"/>
  <c r="DH48" i="1"/>
  <c r="DF48" i="1"/>
  <c r="DE48" i="1"/>
  <c r="DD48" i="1"/>
  <c r="DC48" i="1"/>
  <c r="DB48" i="1"/>
  <c r="CZ48" i="1"/>
  <c r="CY48" i="1"/>
  <c r="CX48" i="1"/>
  <c r="CW48" i="1"/>
  <c r="CV48" i="1"/>
  <c r="CT48" i="1"/>
  <c r="CS48" i="1"/>
  <c r="CR48" i="1"/>
  <c r="CQ48" i="1"/>
  <c r="CP48" i="1"/>
  <c r="CN48" i="1"/>
  <c r="CM48" i="1"/>
  <c r="CL48" i="1"/>
  <c r="CK48" i="1"/>
  <c r="CJ48" i="1"/>
  <c r="CH48" i="1"/>
  <c r="CG48" i="1"/>
  <c r="CF48" i="1"/>
  <c r="CE48" i="1"/>
  <c r="CD48" i="1"/>
  <c r="CB48" i="1"/>
  <c r="CA48" i="1"/>
  <c r="BZ48" i="1"/>
  <c r="BY48" i="1"/>
  <c r="BX48" i="1"/>
  <c r="BB48" i="1"/>
  <c r="AV48" i="1"/>
  <c r="AP48" i="1"/>
  <c r="AJ48" i="1"/>
  <c r="AD48" i="1"/>
  <c r="X48" i="1"/>
  <c r="R48" i="1"/>
  <c r="L48" i="1"/>
  <c r="DR47" i="1"/>
  <c r="DQ47" i="1"/>
  <c r="DP47" i="1"/>
  <c r="DO47" i="1"/>
  <c r="DN47" i="1"/>
  <c r="DL47" i="1"/>
  <c r="DK47" i="1"/>
  <c r="DJ47" i="1"/>
  <c r="DI47" i="1"/>
  <c r="DH47" i="1"/>
  <c r="DF47" i="1"/>
  <c r="DE47" i="1"/>
  <c r="DD47" i="1"/>
  <c r="DC47" i="1"/>
  <c r="DB47" i="1"/>
  <c r="CZ47" i="1"/>
  <c r="CY47" i="1"/>
  <c r="CX47" i="1"/>
  <c r="CW47" i="1"/>
  <c r="CV47" i="1"/>
  <c r="CT47" i="1"/>
  <c r="CS47" i="1"/>
  <c r="CR47" i="1"/>
  <c r="CQ47" i="1"/>
  <c r="CP47" i="1"/>
  <c r="CN47" i="1"/>
  <c r="CM47" i="1"/>
  <c r="CL47" i="1"/>
  <c r="CK47" i="1"/>
  <c r="CJ47" i="1"/>
  <c r="CH47" i="1"/>
  <c r="CG47" i="1"/>
  <c r="CF47" i="1"/>
  <c r="CE47" i="1"/>
  <c r="CD47" i="1"/>
  <c r="CB47" i="1"/>
  <c r="CA47" i="1"/>
  <c r="BZ47" i="1"/>
  <c r="BY47" i="1"/>
  <c r="BX47" i="1"/>
  <c r="BB47" i="1"/>
  <c r="AV47" i="1"/>
  <c r="AP47" i="1"/>
  <c r="AJ47" i="1"/>
  <c r="AD47" i="1"/>
  <c r="X47" i="1"/>
  <c r="R47" i="1"/>
  <c r="L47" i="1"/>
  <c r="DR46" i="1"/>
  <c r="DQ46" i="1"/>
  <c r="DP46" i="1"/>
  <c r="DO46" i="1"/>
  <c r="DN46" i="1"/>
  <c r="DL46" i="1"/>
  <c r="DK46" i="1"/>
  <c r="DJ46" i="1"/>
  <c r="DI46" i="1"/>
  <c r="DH46" i="1"/>
  <c r="DF46" i="1"/>
  <c r="DE46" i="1"/>
  <c r="DD46" i="1"/>
  <c r="DC46" i="1"/>
  <c r="DB46" i="1"/>
  <c r="CZ46" i="1"/>
  <c r="CY46" i="1"/>
  <c r="CX46" i="1"/>
  <c r="CW46" i="1"/>
  <c r="CV46" i="1"/>
  <c r="CT46" i="1"/>
  <c r="CS46" i="1"/>
  <c r="CR46" i="1"/>
  <c r="CQ46" i="1"/>
  <c r="CP46" i="1"/>
  <c r="CN46" i="1"/>
  <c r="CM46" i="1"/>
  <c r="CL46" i="1"/>
  <c r="CK46" i="1"/>
  <c r="CJ46" i="1"/>
  <c r="CH46" i="1"/>
  <c r="CG46" i="1"/>
  <c r="CF46" i="1"/>
  <c r="CE46" i="1"/>
  <c r="CD46" i="1"/>
  <c r="CB46" i="1"/>
  <c r="CA46" i="1"/>
  <c r="BZ46" i="1"/>
  <c r="BY46" i="1"/>
  <c r="BX46" i="1"/>
  <c r="BB46" i="1"/>
  <c r="AV46" i="1"/>
  <c r="AP46" i="1"/>
  <c r="AJ46" i="1"/>
  <c r="AD46" i="1"/>
  <c r="X46" i="1"/>
  <c r="R46" i="1"/>
  <c r="L46" i="1"/>
  <c r="DR45" i="1"/>
  <c r="DQ45" i="1"/>
  <c r="DP45" i="1"/>
  <c r="DO45" i="1"/>
  <c r="DN45" i="1"/>
  <c r="DL45" i="1"/>
  <c r="DK45" i="1"/>
  <c r="DJ45" i="1"/>
  <c r="DI45" i="1"/>
  <c r="DH45" i="1"/>
  <c r="DF45" i="1"/>
  <c r="DE45" i="1"/>
  <c r="DD45" i="1"/>
  <c r="DC45" i="1"/>
  <c r="DB45" i="1"/>
  <c r="CZ45" i="1"/>
  <c r="CY45" i="1"/>
  <c r="CX45" i="1"/>
  <c r="CW45" i="1"/>
  <c r="CV45" i="1"/>
  <c r="CT45" i="1"/>
  <c r="CS45" i="1"/>
  <c r="CR45" i="1"/>
  <c r="CQ45" i="1"/>
  <c r="CP45" i="1"/>
  <c r="CN45" i="1"/>
  <c r="CM45" i="1"/>
  <c r="CL45" i="1"/>
  <c r="CK45" i="1"/>
  <c r="CJ45" i="1"/>
  <c r="CH45" i="1"/>
  <c r="CG45" i="1"/>
  <c r="CF45" i="1"/>
  <c r="CE45" i="1"/>
  <c r="CD45" i="1"/>
  <c r="CB45" i="1"/>
  <c r="CA45" i="1"/>
  <c r="BZ45" i="1"/>
  <c r="BY45" i="1"/>
  <c r="BX45" i="1"/>
  <c r="BB45" i="1"/>
  <c r="AV45" i="1"/>
  <c r="AP45" i="1"/>
  <c r="AJ45" i="1"/>
  <c r="AD45" i="1"/>
  <c r="X45" i="1"/>
  <c r="R45" i="1"/>
  <c r="L45" i="1"/>
  <c r="DR44" i="1"/>
  <c r="DQ44" i="1"/>
  <c r="DP44" i="1"/>
  <c r="DO44" i="1"/>
  <c r="DN44" i="1"/>
  <c r="DL44" i="1"/>
  <c r="DK44" i="1"/>
  <c r="DJ44" i="1"/>
  <c r="DI44" i="1"/>
  <c r="DH44" i="1"/>
  <c r="DF44" i="1"/>
  <c r="DE44" i="1"/>
  <c r="DD44" i="1"/>
  <c r="DC44" i="1"/>
  <c r="DB44" i="1"/>
  <c r="CZ44" i="1"/>
  <c r="CY44" i="1"/>
  <c r="CX44" i="1"/>
  <c r="CW44" i="1"/>
  <c r="CV44" i="1"/>
  <c r="CT44" i="1"/>
  <c r="CS44" i="1"/>
  <c r="CR44" i="1"/>
  <c r="CQ44" i="1"/>
  <c r="CP44" i="1"/>
  <c r="CN44" i="1"/>
  <c r="CM44" i="1"/>
  <c r="CL44" i="1"/>
  <c r="CK44" i="1"/>
  <c r="CJ44" i="1"/>
  <c r="CH44" i="1"/>
  <c r="CG44" i="1"/>
  <c r="CF44" i="1"/>
  <c r="CE44" i="1"/>
  <c r="CD44" i="1"/>
  <c r="CB44" i="1"/>
  <c r="CA44" i="1"/>
  <c r="BZ44" i="1"/>
  <c r="BY44" i="1"/>
  <c r="BX44" i="1"/>
  <c r="BB44" i="1"/>
  <c r="AV44" i="1"/>
  <c r="AP44" i="1"/>
  <c r="AJ44" i="1"/>
  <c r="AD44" i="1"/>
  <c r="X44" i="1"/>
  <c r="R44" i="1"/>
  <c r="L44" i="1"/>
  <c r="DR43" i="1"/>
  <c r="DQ43" i="1"/>
  <c r="DP43" i="1"/>
  <c r="DO43" i="1"/>
  <c r="DN43" i="1"/>
  <c r="DL43" i="1"/>
  <c r="DK43" i="1"/>
  <c r="DJ43" i="1"/>
  <c r="DI43" i="1"/>
  <c r="DH43" i="1"/>
  <c r="DF43" i="1"/>
  <c r="DE43" i="1"/>
  <c r="DD43" i="1"/>
  <c r="DC43" i="1"/>
  <c r="DB43" i="1"/>
  <c r="CZ43" i="1"/>
  <c r="CY43" i="1"/>
  <c r="CX43" i="1"/>
  <c r="CW43" i="1"/>
  <c r="CV43" i="1"/>
  <c r="CT43" i="1"/>
  <c r="CS43" i="1"/>
  <c r="CR43" i="1"/>
  <c r="CQ43" i="1"/>
  <c r="CP43" i="1"/>
  <c r="CN43" i="1"/>
  <c r="CM43" i="1"/>
  <c r="CL43" i="1"/>
  <c r="CK43" i="1"/>
  <c r="CJ43" i="1"/>
  <c r="CH43" i="1"/>
  <c r="CG43" i="1"/>
  <c r="CF43" i="1"/>
  <c r="CE43" i="1"/>
  <c r="CD43" i="1"/>
  <c r="CB43" i="1"/>
  <c r="CA43" i="1"/>
  <c r="BZ43" i="1"/>
  <c r="BY43" i="1"/>
  <c r="BX43" i="1"/>
  <c r="BB43" i="1"/>
  <c r="AV43" i="1"/>
  <c r="AP43" i="1"/>
  <c r="AJ43" i="1"/>
  <c r="AD43" i="1"/>
  <c r="X43" i="1"/>
  <c r="R43" i="1"/>
  <c r="L43" i="1"/>
  <c r="DR42" i="1"/>
  <c r="DQ42" i="1"/>
  <c r="DP42" i="1"/>
  <c r="DO42" i="1"/>
  <c r="DN42" i="1"/>
  <c r="DL42" i="1"/>
  <c r="DK42" i="1"/>
  <c r="DJ42" i="1"/>
  <c r="DI42" i="1"/>
  <c r="DH42" i="1"/>
  <c r="DF42" i="1"/>
  <c r="DE42" i="1"/>
  <c r="DD42" i="1"/>
  <c r="DC42" i="1"/>
  <c r="DB42" i="1"/>
  <c r="CZ42" i="1"/>
  <c r="CY42" i="1"/>
  <c r="CX42" i="1"/>
  <c r="CW42" i="1"/>
  <c r="CV42" i="1"/>
  <c r="CT42" i="1"/>
  <c r="CS42" i="1"/>
  <c r="CR42" i="1"/>
  <c r="CQ42" i="1"/>
  <c r="CP42" i="1"/>
  <c r="CN42" i="1"/>
  <c r="CM42" i="1"/>
  <c r="CL42" i="1"/>
  <c r="CK42" i="1"/>
  <c r="CJ42" i="1"/>
  <c r="CH42" i="1"/>
  <c r="CG42" i="1"/>
  <c r="CF42" i="1"/>
  <c r="CE42" i="1"/>
  <c r="CD42" i="1"/>
  <c r="CB42" i="1"/>
  <c r="CA42" i="1"/>
  <c r="BZ42" i="1"/>
  <c r="BY42" i="1"/>
  <c r="BX42" i="1"/>
  <c r="BB42" i="1"/>
  <c r="AV42" i="1"/>
  <c r="AP42" i="1"/>
  <c r="AJ42" i="1"/>
  <c r="AD42" i="1"/>
  <c r="X42" i="1"/>
  <c r="R42" i="1"/>
  <c r="L42" i="1"/>
  <c r="DR41" i="1"/>
  <c r="DQ41" i="1"/>
  <c r="DP41" i="1"/>
  <c r="DO41" i="1"/>
  <c r="DN41" i="1"/>
  <c r="DL41" i="1"/>
  <c r="DK41" i="1"/>
  <c r="DJ41" i="1"/>
  <c r="DI41" i="1"/>
  <c r="DH41" i="1"/>
  <c r="DF41" i="1"/>
  <c r="DE41" i="1"/>
  <c r="DD41" i="1"/>
  <c r="DC41" i="1"/>
  <c r="DB41" i="1"/>
  <c r="CZ41" i="1"/>
  <c r="CY41" i="1"/>
  <c r="CX41" i="1"/>
  <c r="CW41" i="1"/>
  <c r="CV41" i="1"/>
  <c r="CT41" i="1"/>
  <c r="CS41" i="1"/>
  <c r="CR41" i="1"/>
  <c r="CQ41" i="1"/>
  <c r="CP41" i="1"/>
  <c r="CN41" i="1"/>
  <c r="CM41" i="1"/>
  <c r="CL41" i="1"/>
  <c r="CK41" i="1"/>
  <c r="CJ41" i="1"/>
  <c r="CH41" i="1"/>
  <c r="CG41" i="1"/>
  <c r="CF41" i="1"/>
  <c r="CE41" i="1"/>
  <c r="CD41" i="1"/>
  <c r="CB41" i="1"/>
  <c r="CA41" i="1"/>
  <c r="BZ41" i="1"/>
  <c r="BY41" i="1"/>
  <c r="BX41" i="1"/>
  <c r="BB41" i="1"/>
  <c r="AV41" i="1"/>
  <c r="AP41" i="1"/>
  <c r="AJ41" i="1"/>
  <c r="AD41" i="1"/>
  <c r="X41" i="1"/>
  <c r="R41" i="1"/>
  <c r="L41" i="1"/>
  <c r="DR40" i="1"/>
  <c r="DQ40" i="1"/>
  <c r="DP40" i="1"/>
  <c r="DO40" i="1"/>
  <c r="DN40" i="1"/>
  <c r="DL40" i="1"/>
  <c r="DK40" i="1"/>
  <c r="DJ40" i="1"/>
  <c r="DI40" i="1"/>
  <c r="DH40" i="1"/>
  <c r="DF40" i="1"/>
  <c r="DE40" i="1"/>
  <c r="DD40" i="1"/>
  <c r="DC40" i="1"/>
  <c r="DB40" i="1"/>
  <c r="CZ40" i="1"/>
  <c r="CY40" i="1"/>
  <c r="CX40" i="1"/>
  <c r="CW40" i="1"/>
  <c r="CV40" i="1"/>
  <c r="CT40" i="1"/>
  <c r="CS40" i="1"/>
  <c r="CR40" i="1"/>
  <c r="CQ40" i="1"/>
  <c r="CP40" i="1"/>
  <c r="CN40" i="1"/>
  <c r="CM40" i="1"/>
  <c r="CL40" i="1"/>
  <c r="CK40" i="1"/>
  <c r="CJ40" i="1"/>
  <c r="CH40" i="1"/>
  <c r="CG40" i="1"/>
  <c r="CF40" i="1"/>
  <c r="CE40" i="1"/>
  <c r="CD40" i="1"/>
  <c r="CB40" i="1"/>
  <c r="CA40" i="1"/>
  <c r="BZ40" i="1"/>
  <c r="BY40" i="1"/>
  <c r="BX40" i="1"/>
  <c r="BB40" i="1"/>
  <c r="AV40" i="1"/>
  <c r="AP40" i="1"/>
  <c r="AJ40" i="1"/>
  <c r="AD40" i="1"/>
  <c r="X40" i="1"/>
  <c r="R40" i="1"/>
  <c r="L40" i="1"/>
  <c r="DR39" i="1"/>
  <c r="DQ39" i="1"/>
  <c r="DP39" i="1"/>
  <c r="DO39" i="1"/>
  <c r="DN39" i="1"/>
  <c r="DL39" i="1"/>
  <c r="DK39" i="1"/>
  <c r="DJ39" i="1"/>
  <c r="DI39" i="1"/>
  <c r="DH39" i="1"/>
  <c r="DF39" i="1"/>
  <c r="DE39" i="1"/>
  <c r="DD39" i="1"/>
  <c r="DC39" i="1"/>
  <c r="DB39" i="1"/>
  <c r="CZ39" i="1"/>
  <c r="CY39" i="1"/>
  <c r="CX39" i="1"/>
  <c r="CW39" i="1"/>
  <c r="CV39" i="1"/>
  <c r="CT39" i="1"/>
  <c r="CS39" i="1"/>
  <c r="CR39" i="1"/>
  <c r="CQ39" i="1"/>
  <c r="CP39" i="1"/>
  <c r="CN39" i="1"/>
  <c r="CM39" i="1"/>
  <c r="CL39" i="1"/>
  <c r="CK39" i="1"/>
  <c r="CJ39" i="1"/>
  <c r="CH39" i="1"/>
  <c r="CG39" i="1"/>
  <c r="CF39" i="1"/>
  <c r="CE39" i="1"/>
  <c r="CD39" i="1"/>
  <c r="CB39" i="1"/>
  <c r="CA39" i="1"/>
  <c r="BZ39" i="1"/>
  <c r="BY39" i="1"/>
  <c r="BX39" i="1"/>
  <c r="BB39" i="1"/>
  <c r="AV39" i="1"/>
  <c r="AP39" i="1"/>
  <c r="AJ39" i="1"/>
  <c r="AD39" i="1"/>
  <c r="X39" i="1"/>
  <c r="R39" i="1"/>
  <c r="L39" i="1"/>
  <c r="DR38" i="1"/>
  <c r="DQ38" i="1"/>
  <c r="DP38" i="1"/>
  <c r="DO38" i="1"/>
  <c r="DN38" i="1"/>
  <c r="DL38" i="1"/>
  <c r="DK38" i="1"/>
  <c r="DJ38" i="1"/>
  <c r="DI38" i="1"/>
  <c r="DH38" i="1"/>
  <c r="DF38" i="1"/>
  <c r="DE38" i="1"/>
  <c r="DD38" i="1"/>
  <c r="DC38" i="1"/>
  <c r="DB38" i="1"/>
  <c r="CZ38" i="1"/>
  <c r="CY38" i="1"/>
  <c r="CX38" i="1"/>
  <c r="CW38" i="1"/>
  <c r="CV38" i="1"/>
  <c r="CT38" i="1"/>
  <c r="CS38" i="1"/>
  <c r="CR38" i="1"/>
  <c r="CQ38" i="1"/>
  <c r="CP38" i="1"/>
  <c r="CN38" i="1"/>
  <c r="CM38" i="1"/>
  <c r="CL38" i="1"/>
  <c r="CK38" i="1"/>
  <c r="CJ38" i="1"/>
  <c r="CH38" i="1"/>
  <c r="CG38" i="1"/>
  <c r="CF38" i="1"/>
  <c r="CE38" i="1"/>
  <c r="CD38" i="1"/>
  <c r="CB38" i="1"/>
  <c r="CA38" i="1"/>
  <c r="BZ38" i="1"/>
  <c r="BY38" i="1"/>
  <c r="BX38" i="1"/>
  <c r="BB38" i="1"/>
  <c r="AV38" i="1"/>
  <c r="AP38" i="1"/>
  <c r="AJ38" i="1"/>
  <c r="AD38" i="1"/>
  <c r="X38" i="1"/>
  <c r="R38" i="1"/>
  <c r="L38" i="1"/>
  <c r="DR37" i="1"/>
  <c r="DQ37" i="1"/>
  <c r="DP37" i="1"/>
  <c r="DO37" i="1"/>
  <c r="DN37" i="1"/>
  <c r="DL37" i="1"/>
  <c r="DK37" i="1"/>
  <c r="DJ37" i="1"/>
  <c r="DI37" i="1"/>
  <c r="DH37" i="1"/>
  <c r="DF37" i="1"/>
  <c r="DE37" i="1"/>
  <c r="DD37" i="1"/>
  <c r="DC37" i="1"/>
  <c r="DB37" i="1"/>
  <c r="CZ37" i="1"/>
  <c r="CY37" i="1"/>
  <c r="CX37" i="1"/>
  <c r="CW37" i="1"/>
  <c r="CV37" i="1"/>
  <c r="CT37" i="1"/>
  <c r="CS37" i="1"/>
  <c r="CR37" i="1"/>
  <c r="CQ37" i="1"/>
  <c r="CP37" i="1"/>
  <c r="CN37" i="1"/>
  <c r="CM37" i="1"/>
  <c r="CL37" i="1"/>
  <c r="CK37" i="1"/>
  <c r="CJ37" i="1"/>
  <c r="CH37" i="1"/>
  <c r="CG37" i="1"/>
  <c r="CF37" i="1"/>
  <c r="CE37" i="1"/>
  <c r="CD37" i="1"/>
  <c r="CB37" i="1"/>
  <c r="CA37" i="1"/>
  <c r="BZ37" i="1"/>
  <c r="BY37" i="1"/>
  <c r="BX37" i="1"/>
  <c r="BB37" i="1"/>
  <c r="AV37" i="1"/>
  <c r="AP37" i="1"/>
  <c r="AJ37" i="1"/>
  <c r="AD37" i="1"/>
  <c r="X37" i="1"/>
  <c r="R37" i="1"/>
  <c r="L37" i="1"/>
  <c r="DR36" i="1"/>
  <c r="DQ36" i="1"/>
  <c r="DP36" i="1"/>
  <c r="DO36" i="1"/>
  <c r="DN36" i="1"/>
  <c r="DL36" i="1"/>
  <c r="DK36" i="1"/>
  <c r="DJ36" i="1"/>
  <c r="DI36" i="1"/>
  <c r="DH36" i="1"/>
  <c r="DF36" i="1"/>
  <c r="DE36" i="1"/>
  <c r="DD36" i="1"/>
  <c r="DC36" i="1"/>
  <c r="DB36" i="1"/>
  <c r="CZ36" i="1"/>
  <c r="CY36" i="1"/>
  <c r="CX36" i="1"/>
  <c r="CW36" i="1"/>
  <c r="CV36" i="1"/>
  <c r="CT36" i="1"/>
  <c r="CS36" i="1"/>
  <c r="CR36" i="1"/>
  <c r="CQ36" i="1"/>
  <c r="CP36" i="1"/>
  <c r="CN36" i="1"/>
  <c r="CM36" i="1"/>
  <c r="CL36" i="1"/>
  <c r="CK36" i="1"/>
  <c r="CJ36" i="1"/>
  <c r="CH36" i="1"/>
  <c r="CG36" i="1"/>
  <c r="CF36" i="1"/>
  <c r="CE36" i="1"/>
  <c r="CD36" i="1"/>
  <c r="CB36" i="1"/>
  <c r="CA36" i="1"/>
  <c r="BZ36" i="1"/>
  <c r="BY36" i="1"/>
  <c r="BX36" i="1"/>
  <c r="BB36" i="1"/>
  <c r="AV36" i="1"/>
  <c r="AP36" i="1"/>
  <c r="AJ36" i="1"/>
  <c r="AD36" i="1"/>
  <c r="X36" i="1"/>
  <c r="R36" i="1"/>
  <c r="L36" i="1"/>
  <c r="DR35" i="1"/>
  <c r="DQ35" i="1"/>
  <c r="DP35" i="1"/>
  <c r="DO35" i="1"/>
  <c r="DN35" i="1"/>
  <c r="DL35" i="1"/>
  <c r="DK35" i="1"/>
  <c r="DJ35" i="1"/>
  <c r="DI35" i="1"/>
  <c r="DH35" i="1"/>
  <c r="DF35" i="1"/>
  <c r="DE35" i="1"/>
  <c r="DD35" i="1"/>
  <c r="DC35" i="1"/>
  <c r="DB35" i="1"/>
  <c r="CZ35" i="1"/>
  <c r="CY35" i="1"/>
  <c r="CX35" i="1"/>
  <c r="CW35" i="1"/>
  <c r="CV35" i="1"/>
  <c r="CT35" i="1"/>
  <c r="CS35" i="1"/>
  <c r="CR35" i="1"/>
  <c r="CQ35" i="1"/>
  <c r="CP35" i="1"/>
  <c r="CN35" i="1"/>
  <c r="CM35" i="1"/>
  <c r="CL35" i="1"/>
  <c r="CK35" i="1"/>
  <c r="CJ35" i="1"/>
  <c r="CH35" i="1"/>
  <c r="CG35" i="1"/>
  <c r="CF35" i="1"/>
  <c r="CE35" i="1"/>
  <c r="CD35" i="1"/>
  <c r="CB35" i="1"/>
  <c r="CA35" i="1"/>
  <c r="BZ35" i="1"/>
  <c r="BY35" i="1"/>
  <c r="BX35" i="1"/>
  <c r="BB35" i="1"/>
  <c r="AV35" i="1"/>
  <c r="AP35" i="1"/>
  <c r="AJ35" i="1"/>
  <c r="AD35" i="1"/>
  <c r="X35" i="1"/>
  <c r="R35" i="1"/>
  <c r="L35" i="1"/>
  <c r="DR34" i="1"/>
  <c r="DQ34" i="1"/>
  <c r="DP34" i="1"/>
  <c r="DO34" i="1"/>
  <c r="DN34" i="1"/>
  <c r="DL34" i="1"/>
  <c r="DK34" i="1"/>
  <c r="DJ34" i="1"/>
  <c r="DI34" i="1"/>
  <c r="DH34" i="1"/>
  <c r="DF34" i="1"/>
  <c r="DE34" i="1"/>
  <c r="DD34" i="1"/>
  <c r="DC34" i="1"/>
  <c r="DB34" i="1"/>
  <c r="CZ34" i="1"/>
  <c r="CY34" i="1"/>
  <c r="CX34" i="1"/>
  <c r="CW34" i="1"/>
  <c r="CV34" i="1"/>
  <c r="CT34" i="1"/>
  <c r="CS34" i="1"/>
  <c r="CR34" i="1"/>
  <c r="CQ34" i="1"/>
  <c r="CP34" i="1"/>
  <c r="CN34" i="1"/>
  <c r="CM34" i="1"/>
  <c r="CL34" i="1"/>
  <c r="CK34" i="1"/>
  <c r="CJ34" i="1"/>
  <c r="CH34" i="1"/>
  <c r="CG34" i="1"/>
  <c r="CF34" i="1"/>
  <c r="CE34" i="1"/>
  <c r="CD34" i="1"/>
  <c r="CB34" i="1"/>
  <c r="CA34" i="1"/>
  <c r="BZ34" i="1"/>
  <c r="BY34" i="1"/>
  <c r="BX34" i="1"/>
  <c r="BB34" i="1"/>
  <c r="AV34" i="1"/>
  <c r="AP34" i="1"/>
  <c r="AJ34" i="1"/>
  <c r="AD34" i="1"/>
  <c r="X34" i="1"/>
  <c r="R34" i="1"/>
  <c r="L34" i="1"/>
  <c r="DR33" i="1"/>
  <c r="DQ33" i="1"/>
  <c r="DP33" i="1"/>
  <c r="DO33" i="1"/>
  <c r="DN33" i="1"/>
  <c r="DL33" i="1"/>
  <c r="DK33" i="1"/>
  <c r="DJ33" i="1"/>
  <c r="DI33" i="1"/>
  <c r="DH33" i="1"/>
  <c r="DF33" i="1"/>
  <c r="DE33" i="1"/>
  <c r="DD33" i="1"/>
  <c r="DC33" i="1"/>
  <c r="DB33" i="1"/>
  <c r="CZ33" i="1"/>
  <c r="CY33" i="1"/>
  <c r="CX33" i="1"/>
  <c r="CW33" i="1"/>
  <c r="CV33" i="1"/>
  <c r="CT33" i="1"/>
  <c r="CS33" i="1"/>
  <c r="CR33" i="1"/>
  <c r="CQ33" i="1"/>
  <c r="CP33" i="1"/>
  <c r="CN33" i="1"/>
  <c r="CM33" i="1"/>
  <c r="CL33" i="1"/>
  <c r="CK33" i="1"/>
  <c r="CJ33" i="1"/>
  <c r="CH33" i="1"/>
  <c r="CG33" i="1"/>
  <c r="CF33" i="1"/>
  <c r="CE33" i="1"/>
  <c r="CD33" i="1"/>
  <c r="CB33" i="1"/>
  <c r="CA33" i="1"/>
  <c r="BZ33" i="1"/>
  <c r="BY33" i="1"/>
  <c r="BX33" i="1"/>
  <c r="BB33" i="1"/>
  <c r="AV33" i="1"/>
  <c r="AP33" i="1"/>
  <c r="AJ33" i="1"/>
  <c r="AD33" i="1"/>
  <c r="X33" i="1"/>
  <c r="R33" i="1"/>
  <c r="L33" i="1"/>
  <c r="FQ32" i="1"/>
  <c r="DR32" i="1"/>
  <c r="DQ32" i="1"/>
  <c r="DP32" i="1"/>
  <c r="DO32" i="1"/>
  <c r="DN32" i="1"/>
  <c r="DL32" i="1"/>
  <c r="DK32" i="1"/>
  <c r="DJ32" i="1"/>
  <c r="DI32" i="1"/>
  <c r="DH32" i="1"/>
  <c r="DF32" i="1"/>
  <c r="DE32" i="1"/>
  <c r="DD32" i="1"/>
  <c r="DC32" i="1"/>
  <c r="DB32" i="1"/>
  <c r="CZ32" i="1"/>
  <c r="CY32" i="1"/>
  <c r="CX32" i="1"/>
  <c r="CW32" i="1"/>
  <c r="CV32" i="1"/>
  <c r="CT32" i="1"/>
  <c r="CS32" i="1"/>
  <c r="CR32" i="1"/>
  <c r="CQ32" i="1"/>
  <c r="CP32" i="1"/>
  <c r="CN32" i="1"/>
  <c r="CM32" i="1"/>
  <c r="CL32" i="1"/>
  <c r="CK32" i="1"/>
  <c r="CJ32" i="1"/>
  <c r="CH32" i="1"/>
  <c r="CG32" i="1"/>
  <c r="CF32" i="1"/>
  <c r="CE32" i="1"/>
  <c r="CD32" i="1"/>
  <c r="CB32" i="1"/>
  <c r="CA32" i="1"/>
  <c r="BZ32" i="1"/>
  <c r="BY32" i="1"/>
  <c r="BX32" i="1"/>
  <c r="BB32" i="1"/>
  <c r="AV32" i="1"/>
  <c r="FK32" i="1" s="1"/>
  <c r="AP32" i="1"/>
  <c r="FE32" i="1" s="1"/>
  <c r="AJ32" i="1"/>
  <c r="EY32" i="1" s="1"/>
  <c r="AD32" i="1"/>
  <c r="ES32" i="1" s="1"/>
  <c r="X32" i="1"/>
  <c r="EM32" i="1" s="1"/>
  <c r="R32" i="1"/>
  <c r="EG32" i="1" s="1"/>
  <c r="L32" i="1"/>
  <c r="EA32" i="1" s="1"/>
  <c r="DR31" i="1"/>
  <c r="DQ31" i="1"/>
  <c r="DP31" i="1"/>
  <c r="DO31" i="1"/>
  <c r="DN31" i="1"/>
  <c r="DL31" i="1"/>
  <c r="DK31" i="1"/>
  <c r="DJ31" i="1"/>
  <c r="DI31" i="1"/>
  <c r="DH31" i="1"/>
  <c r="DF31" i="1"/>
  <c r="DE31" i="1"/>
  <c r="DD31" i="1"/>
  <c r="DC31" i="1"/>
  <c r="DB31" i="1"/>
  <c r="CZ31" i="1"/>
  <c r="CY31" i="1"/>
  <c r="CX31" i="1"/>
  <c r="CW31" i="1"/>
  <c r="CV31" i="1"/>
  <c r="CT31" i="1"/>
  <c r="CS31" i="1"/>
  <c r="CR31" i="1"/>
  <c r="CQ31" i="1"/>
  <c r="CP31" i="1"/>
  <c r="CN31" i="1"/>
  <c r="CM31" i="1"/>
  <c r="CL31" i="1"/>
  <c r="CK31" i="1"/>
  <c r="CJ31" i="1"/>
  <c r="CH31" i="1"/>
  <c r="CG31" i="1"/>
  <c r="CF31" i="1"/>
  <c r="CE31" i="1"/>
  <c r="CD31" i="1"/>
  <c r="CB31" i="1"/>
  <c r="CA31" i="1"/>
  <c r="BZ31" i="1"/>
  <c r="BY31" i="1"/>
  <c r="BX31" i="1"/>
  <c r="BB31" i="1"/>
  <c r="FQ31" i="1" s="1"/>
  <c r="AV31" i="1"/>
  <c r="FK31" i="1" s="1"/>
  <c r="AP31" i="1"/>
  <c r="FE31" i="1" s="1"/>
  <c r="AJ31" i="1"/>
  <c r="EY31" i="1" s="1"/>
  <c r="AD31" i="1"/>
  <c r="ES31" i="1" s="1"/>
  <c r="X31" i="1"/>
  <c r="EM31" i="1" s="1"/>
  <c r="R31" i="1"/>
  <c r="EG31" i="1" s="1"/>
  <c r="L31" i="1"/>
  <c r="EA31" i="1" s="1"/>
  <c r="FQ30" i="1"/>
  <c r="DR30" i="1"/>
  <c r="DQ30" i="1"/>
  <c r="DP30" i="1"/>
  <c r="DO30" i="1"/>
  <c r="DN30" i="1"/>
  <c r="DL30" i="1"/>
  <c r="DK30" i="1"/>
  <c r="DJ30" i="1"/>
  <c r="DI30" i="1"/>
  <c r="DH30" i="1"/>
  <c r="DF30" i="1"/>
  <c r="DE30" i="1"/>
  <c r="DD30" i="1"/>
  <c r="DC30" i="1"/>
  <c r="DB30" i="1"/>
  <c r="CZ30" i="1"/>
  <c r="CY30" i="1"/>
  <c r="CX30" i="1"/>
  <c r="CW30" i="1"/>
  <c r="CV30" i="1"/>
  <c r="CT30" i="1"/>
  <c r="CS30" i="1"/>
  <c r="CR30" i="1"/>
  <c r="CQ30" i="1"/>
  <c r="CP30" i="1"/>
  <c r="CN30" i="1"/>
  <c r="CM30" i="1"/>
  <c r="CL30" i="1"/>
  <c r="CK30" i="1"/>
  <c r="CJ30" i="1"/>
  <c r="CH30" i="1"/>
  <c r="CG30" i="1"/>
  <c r="CF30" i="1"/>
  <c r="CE30" i="1"/>
  <c r="CD30" i="1"/>
  <c r="CB30" i="1"/>
  <c r="CA30" i="1"/>
  <c r="BZ30" i="1"/>
  <c r="BY30" i="1"/>
  <c r="BX30" i="1"/>
  <c r="BB30" i="1"/>
  <c r="AV30" i="1"/>
  <c r="FK30" i="1" s="1"/>
  <c r="AP30" i="1"/>
  <c r="FE30" i="1" s="1"/>
  <c r="AJ30" i="1"/>
  <c r="EY30" i="1" s="1"/>
  <c r="AD30" i="1"/>
  <c r="ES30" i="1" s="1"/>
  <c r="X30" i="1"/>
  <c r="EM30" i="1" s="1"/>
  <c r="R30" i="1"/>
  <c r="EG30" i="1" s="1"/>
  <c r="L30" i="1"/>
  <c r="EA30" i="1" s="1"/>
  <c r="DR29" i="1"/>
  <c r="DQ29" i="1"/>
  <c r="DP29" i="1"/>
  <c r="DO29" i="1"/>
  <c r="DN29" i="1"/>
  <c r="DL29" i="1"/>
  <c r="DK29" i="1"/>
  <c r="DJ29" i="1"/>
  <c r="DI29" i="1"/>
  <c r="DH29" i="1"/>
  <c r="DF29" i="1"/>
  <c r="DE29" i="1"/>
  <c r="DD29" i="1"/>
  <c r="DC29" i="1"/>
  <c r="DB29" i="1"/>
  <c r="CZ29" i="1"/>
  <c r="CY29" i="1"/>
  <c r="CX29" i="1"/>
  <c r="CW29" i="1"/>
  <c r="CV29" i="1"/>
  <c r="CT29" i="1"/>
  <c r="CS29" i="1"/>
  <c r="CR29" i="1"/>
  <c r="CQ29" i="1"/>
  <c r="CP29" i="1"/>
  <c r="CN29" i="1"/>
  <c r="CM29" i="1"/>
  <c r="CL29" i="1"/>
  <c r="CK29" i="1"/>
  <c r="CJ29" i="1"/>
  <c r="CH29" i="1"/>
  <c r="CG29" i="1"/>
  <c r="CF29" i="1"/>
  <c r="CE29" i="1"/>
  <c r="CD29" i="1"/>
  <c r="CB29" i="1"/>
  <c r="CA29" i="1"/>
  <c r="BZ29" i="1"/>
  <c r="BY29" i="1"/>
  <c r="BX29" i="1"/>
  <c r="BB29" i="1"/>
  <c r="FQ29" i="1" s="1"/>
  <c r="AV29" i="1"/>
  <c r="FK29" i="1" s="1"/>
  <c r="AP29" i="1"/>
  <c r="FE29" i="1" s="1"/>
  <c r="AJ29" i="1"/>
  <c r="EY29" i="1" s="1"/>
  <c r="AD29" i="1"/>
  <c r="ES29" i="1" s="1"/>
  <c r="X29" i="1"/>
  <c r="EM29" i="1" s="1"/>
  <c r="R29" i="1"/>
  <c r="EG29" i="1" s="1"/>
  <c r="L29" i="1"/>
  <c r="EA29" i="1" s="1"/>
  <c r="FQ28" i="1"/>
  <c r="DR28" i="1"/>
  <c r="DQ28" i="1"/>
  <c r="DP28" i="1"/>
  <c r="DO28" i="1"/>
  <c r="DN28" i="1"/>
  <c r="DL28" i="1"/>
  <c r="DK28" i="1"/>
  <c r="DJ28" i="1"/>
  <c r="DI28" i="1"/>
  <c r="DH28" i="1"/>
  <c r="DF28" i="1"/>
  <c r="DE28" i="1"/>
  <c r="DD28" i="1"/>
  <c r="DC28" i="1"/>
  <c r="DB28" i="1"/>
  <c r="CZ28" i="1"/>
  <c r="CY28" i="1"/>
  <c r="CX28" i="1"/>
  <c r="CW28" i="1"/>
  <c r="CV28" i="1"/>
  <c r="CT28" i="1"/>
  <c r="CS28" i="1"/>
  <c r="CR28" i="1"/>
  <c r="CQ28" i="1"/>
  <c r="CP28" i="1"/>
  <c r="CN28" i="1"/>
  <c r="CM28" i="1"/>
  <c r="CL28" i="1"/>
  <c r="CK28" i="1"/>
  <c r="CJ28" i="1"/>
  <c r="CH28" i="1"/>
  <c r="CG28" i="1"/>
  <c r="CF28" i="1"/>
  <c r="CE28" i="1"/>
  <c r="CD28" i="1"/>
  <c r="CB28" i="1"/>
  <c r="CA28" i="1"/>
  <c r="BZ28" i="1"/>
  <c r="BY28" i="1"/>
  <c r="BX28" i="1"/>
  <c r="BB28" i="1"/>
  <c r="AV28" i="1"/>
  <c r="FK28" i="1" s="1"/>
  <c r="AP28" i="1"/>
  <c r="FE28" i="1" s="1"/>
  <c r="AJ28" i="1"/>
  <c r="EY28" i="1" s="1"/>
  <c r="AD28" i="1"/>
  <c r="ES28" i="1" s="1"/>
  <c r="X28" i="1"/>
  <c r="EM28" i="1" s="1"/>
  <c r="R28" i="1"/>
  <c r="EG28" i="1" s="1"/>
  <c r="L28" i="1"/>
  <c r="EA28" i="1" s="1"/>
  <c r="DR27" i="1"/>
  <c r="DQ27" i="1"/>
  <c r="DP27" i="1"/>
  <c r="DO27" i="1"/>
  <c r="DN27" i="1"/>
  <c r="DL27" i="1"/>
  <c r="DK27" i="1"/>
  <c r="DJ27" i="1"/>
  <c r="DI27" i="1"/>
  <c r="DH27" i="1"/>
  <c r="DF27" i="1"/>
  <c r="DE27" i="1"/>
  <c r="DD27" i="1"/>
  <c r="DC27" i="1"/>
  <c r="DB27" i="1"/>
  <c r="CZ27" i="1"/>
  <c r="CY27" i="1"/>
  <c r="CX27" i="1"/>
  <c r="CW27" i="1"/>
  <c r="CV27" i="1"/>
  <c r="CT27" i="1"/>
  <c r="CS27" i="1"/>
  <c r="CR27" i="1"/>
  <c r="CQ27" i="1"/>
  <c r="CP27" i="1"/>
  <c r="CN27" i="1"/>
  <c r="CM27" i="1"/>
  <c r="CL27" i="1"/>
  <c r="CK27" i="1"/>
  <c r="CJ27" i="1"/>
  <c r="CH27" i="1"/>
  <c r="CG27" i="1"/>
  <c r="CF27" i="1"/>
  <c r="CE27" i="1"/>
  <c r="CD27" i="1"/>
  <c r="CB27" i="1"/>
  <c r="CA27" i="1"/>
  <c r="BZ27" i="1"/>
  <c r="BY27" i="1"/>
  <c r="BX27" i="1"/>
  <c r="BB27" i="1"/>
  <c r="FQ27" i="1" s="1"/>
  <c r="AV27" i="1"/>
  <c r="FK27" i="1" s="1"/>
  <c r="AP27" i="1"/>
  <c r="FE27" i="1" s="1"/>
  <c r="AJ27" i="1"/>
  <c r="EY27" i="1" s="1"/>
  <c r="AD27" i="1"/>
  <c r="ES27" i="1" s="1"/>
  <c r="X27" i="1"/>
  <c r="EM27" i="1" s="1"/>
  <c r="R27" i="1"/>
  <c r="EG27" i="1" s="1"/>
  <c r="L27" i="1"/>
  <c r="EA27" i="1" s="1"/>
  <c r="FQ26" i="1"/>
  <c r="DR26" i="1"/>
  <c r="DQ26" i="1"/>
  <c r="DP26" i="1"/>
  <c r="DO26" i="1"/>
  <c r="DN26" i="1"/>
  <c r="DL26" i="1"/>
  <c r="DK26" i="1"/>
  <c r="DJ26" i="1"/>
  <c r="DI26" i="1"/>
  <c r="DH26" i="1"/>
  <c r="DF26" i="1"/>
  <c r="DE26" i="1"/>
  <c r="DD26" i="1"/>
  <c r="DC26" i="1"/>
  <c r="DB26" i="1"/>
  <c r="CZ26" i="1"/>
  <c r="CY26" i="1"/>
  <c r="CX26" i="1"/>
  <c r="CW26" i="1"/>
  <c r="CV26" i="1"/>
  <c r="CT26" i="1"/>
  <c r="CS26" i="1"/>
  <c r="CR26" i="1"/>
  <c r="CQ26" i="1"/>
  <c r="CP26" i="1"/>
  <c r="CN26" i="1"/>
  <c r="CM26" i="1"/>
  <c r="CL26" i="1"/>
  <c r="CK26" i="1"/>
  <c r="CJ26" i="1"/>
  <c r="CH26" i="1"/>
  <c r="CG26" i="1"/>
  <c r="CF26" i="1"/>
  <c r="CE26" i="1"/>
  <c r="CD26" i="1"/>
  <c r="CB26" i="1"/>
  <c r="CA26" i="1"/>
  <c r="BZ26" i="1"/>
  <c r="BY26" i="1"/>
  <c r="BX26" i="1"/>
  <c r="BB26" i="1"/>
  <c r="AV26" i="1"/>
  <c r="FK26" i="1" s="1"/>
  <c r="AP26" i="1"/>
  <c r="FE26" i="1" s="1"/>
  <c r="AJ26" i="1"/>
  <c r="EY26" i="1" s="1"/>
  <c r="AD26" i="1"/>
  <c r="ES26" i="1" s="1"/>
  <c r="X26" i="1"/>
  <c r="EM26" i="1" s="1"/>
  <c r="R26" i="1"/>
  <c r="EG26" i="1" s="1"/>
  <c r="L26" i="1"/>
  <c r="EA26" i="1" s="1"/>
  <c r="DR25" i="1"/>
  <c r="DQ25" i="1"/>
  <c r="DP25" i="1"/>
  <c r="DO25" i="1"/>
  <c r="DN25" i="1"/>
  <c r="DL25" i="1"/>
  <c r="DK25" i="1"/>
  <c r="DJ25" i="1"/>
  <c r="DI25" i="1"/>
  <c r="DH25" i="1"/>
  <c r="DF25" i="1"/>
  <c r="DE25" i="1"/>
  <c r="DD25" i="1"/>
  <c r="DC25" i="1"/>
  <c r="DB25" i="1"/>
  <c r="CZ25" i="1"/>
  <c r="CY25" i="1"/>
  <c r="CX25" i="1"/>
  <c r="CW25" i="1"/>
  <c r="CV25" i="1"/>
  <c r="CT25" i="1"/>
  <c r="CS25" i="1"/>
  <c r="CR25" i="1"/>
  <c r="CQ25" i="1"/>
  <c r="CP25" i="1"/>
  <c r="CN25" i="1"/>
  <c r="CM25" i="1"/>
  <c r="CL25" i="1"/>
  <c r="CK25" i="1"/>
  <c r="CJ25" i="1"/>
  <c r="CH25" i="1"/>
  <c r="CG25" i="1"/>
  <c r="CF25" i="1"/>
  <c r="CE25" i="1"/>
  <c r="CD25" i="1"/>
  <c r="CB25" i="1"/>
  <c r="CA25" i="1"/>
  <c r="BZ25" i="1"/>
  <c r="BY25" i="1"/>
  <c r="BX25" i="1"/>
  <c r="BB25" i="1"/>
  <c r="AV25" i="1"/>
  <c r="AP25" i="1"/>
  <c r="AJ25" i="1"/>
  <c r="AD25" i="1"/>
  <c r="X25" i="1"/>
  <c r="R25" i="1"/>
  <c r="L25" i="1"/>
  <c r="EM24" i="1"/>
  <c r="DR24" i="1"/>
  <c r="DQ24" i="1"/>
  <c r="DP24" i="1"/>
  <c r="DO24" i="1"/>
  <c r="DN24" i="1"/>
  <c r="DL24" i="1"/>
  <c r="DK24" i="1"/>
  <c r="DJ24" i="1"/>
  <c r="DI24" i="1"/>
  <c r="DH24" i="1"/>
  <c r="DF24" i="1"/>
  <c r="DE24" i="1"/>
  <c r="DD24" i="1"/>
  <c r="DC24" i="1"/>
  <c r="DB24" i="1"/>
  <c r="CZ24" i="1"/>
  <c r="CY24" i="1"/>
  <c r="CX24" i="1"/>
  <c r="CW24" i="1"/>
  <c r="CV24" i="1"/>
  <c r="CT24" i="1"/>
  <c r="CS24" i="1"/>
  <c r="CR24" i="1"/>
  <c r="CQ24" i="1"/>
  <c r="CP24" i="1"/>
  <c r="CN24" i="1"/>
  <c r="CM24" i="1"/>
  <c r="CL24" i="1"/>
  <c r="CK24" i="1"/>
  <c r="CJ24" i="1"/>
  <c r="CH24" i="1"/>
  <c r="CG24" i="1"/>
  <c r="CF24" i="1"/>
  <c r="CE24" i="1"/>
  <c r="CD24" i="1"/>
  <c r="CB24" i="1"/>
  <c r="CA24" i="1"/>
  <c r="BZ24" i="1"/>
  <c r="BY24" i="1"/>
  <c r="BX24" i="1"/>
  <c r="BB24" i="1"/>
  <c r="FQ24" i="1" s="1"/>
  <c r="AV24" i="1"/>
  <c r="FK24" i="1" s="1"/>
  <c r="AP24" i="1"/>
  <c r="FE24" i="1" s="1"/>
  <c r="AJ24" i="1"/>
  <c r="EY24" i="1" s="1"/>
  <c r="AD24" i="1"/>
  <c r="ES24" i="1" s="1"/>
  <c r="X24" i="1"/>
  <c r="R24" i="1"/>
  <c r="EG24" i="1" s="1"/>
  <c r="L24" i="1"/>
  <c r="EA24" i="1" s="1"/>
  <c r="DR23" i="1"/>
  <c r="DQ23" i="1"/>
  <c r="DP23" i="1"/>
  <c r="DO23" i="1"/>
  <c r="DN23" i="1"/>
  <c r="DL23" i="1"/>
  <c r="DK23" i="1"/>
  <c r="DJ23" i="1"/>
  <c r="DI23" i="1"/>
  <c r="DH23" i="1"/>
  <c r="DF23" i="1"/>
  <c r="DE23" i="1"/>
  <c r="DD23" i="1"/>
  <c r="DC23" i="1"/>
  <c r="DB23" i="1"/>
  <c r="CZ23" i="1"/>
  <c r="CY23" i="1"/>
  <c r="CX23" i="1"/>
  <c r="CW23" i="1"/>
  <c r="CV23" i="1"/>
  <c r="CT23" i="1"/>
  <c r="CS23" i="1"/>
  <c r="CR23" i="1"/>
  <c r="CQ23" i="1"/>
  <c r="CP23" i="1"/>
  <c r="CN23" i="1"/>
  <c r="CM23" i="1"/>
  <c r="CL23" i="1"/>
  <c r="CK23" i="1"/>
  <c r="CJ23" i="1"/>
  <c r="CH23" i="1"/>
  <c r="CG23" i="1"/>
  <c r="CF23" i="1"/>
  <c r="CE23" i="1"/>
  <c r="CD23" i="1"/>
  <c r="CB23" i="1"/>
  <c r="CA23" i="1"/>
  <c r="BZ23" i="1"/>
  <c r="BY23" i="1"/>
  <c r="BX23" i="1"/>
  <c r="BB23" i="1"/>
  <c r="AV23" i="1"/>
  <c r="AP23" i="1"/>
  <c r="AJ23" i="1"/>
  <c r="AD23" i="1"/>
  <c r="X23" i="1"/>
  <c r="R23" i="1"/>
  <c r="L23" i="1"/>
  <c r="DR22" i="1"/>
  <c r="DQ22" i="1"/>
  <c r="DP22" i="1"/>
  <c r="DO22" i="1"/>
  <c r="DN22" i="1"/>
  <c r="DL22" i="1"/>
  <c r="DK22" i="1"/>
  <c r="DJ22" i="1"/>
  <c r="DI22" i="1"/>
  <c r="DH22" i="1"/>
  <c r="DF22" i="1"/>
  <c r="DE22" i="1"/>
  <c r="DD22" i="1"/>
  <c r="DC22" i="1"/>
  <c r="DB22" i="1"/>
  <c r="CZ22" i="1"/>
  <c r="CY22" i="1"/>
  <c r="CX22" i="1"/>
  <c r="CW22" i="1"/>
  <c r="CV22" i="1"/>
  <c r="CT22" i="1"/>
  <c r="CS22" i="1"/>
  <c r="CR22" i="1"/>
  <c r="CQ22" i="1"/>
  <c r="CP22" i="1"/>
  <c r="CN22" i="1"/>
  <c r="CM22" i="1"/>
  <c r="CL22" i="1"/>
  <c r="CK22" i="1"/>
  <c r="CJ22" i="1"/>
  <c r="CH22" i="1"/>
  <c r="CG22" i="1"/>
  <c r="CF22" i="1"/>
  <c r="CE22" i="1"/>
  <c r="CD22" i="1"/>
  <c r="CB22" i="1"/>
  <c r="CA22" i="1"/>
  <c r="BZ22" i="1"/>
  <c r="BY22" i="1"/>
  <c r="BX22" i="1"/>
  <c r="BB22" i="1"/>
  <c r="AV22" i="1"/>
  <c r="AP22" i="1"/>
  <c r="AJ22" i="1"/>
  <c r="AD22" i="1"/>
  <c r="X22" i="1"/>
  <c r="R22" i="1"/>
  <c r="L22" i="1"/>
  <c r="DR21" i="1"/>
  <c r="DQ21" i="1"/>
  <c r="DP21" i="1"/>
  <c r="DO21" i="1"/>
  <c r="DN21" i="1"/>
  <c r="DL21" i="1"/>
  <c r="DK21" i="1"/>
  <c r="DJ21" i="1"/>
  <c r="DI21" i="1"/>
  <c r="DH21" i="1"/>
  <c r="DF21" i="1"/>
  <c r="DE21" i="1"/>
  <c r="DD21" i="1"/>
  <c r="DC21" i="1"/>
  <c r="DB21" i="1"/>
  <c r="CZ21" i="1"/>
  <c r="CY21" i="1"/>
  <c r="CX21" i="1"/>
  <c r="CW21" i="1"/>
  <c r="CV21" i="1"/>
  <c r="CT21" i="1"/>
  <c r="CS21" i="1"/>
  <c r="CR21" i="1"/>
  <c r="CQ21" i="1"/>
  <c r="CP21" i="1"/>
  <c r="CN21" i="1"/>
  <c r="CM21" i="1"/>
  <c r="CL21" i="1"/>
  <c r="CK21" i="1"/>
  <c r="CJ21" i="1"/>
  <c r="CH21" i="1"/>
  <c r="CG21" i="1"/>
  <c r="CF21" i="1"/>
  <c r="CE21" i="1"/>
  <c r="CD21" i="1"/>
  <c r="CB21" i="1"/>
  <c r="CA21" i="1"/>
  <c r="BZ21" i="1"/>
  <c r="BY21" i="1"/>
  <c r="BX21" i="1"/>
  <c r="BB21" i="1"/>
  <c r="AV21" i="1"/>
  <c r="AP21" i="1"/>
  <c r="AJ21" i="1"/>
  <c r="AD21" i="1"/>
  <c r="X21" i="1"/>
  <c r="R21" i="1"/>
  <c r="L21" i="1"/>
  <c r="FQ20" i="1"/>
  <c r="DR20" i="1"/>
  <c r="DQ20" i="1"/>
  <c r="DP20" i="1"/>
  <c r="DO20" i="1"/>
  <c r="DN20" i="1"/>
  <c r="DL20" i="1"/>
  <c r="DK20" i="1"/>
  <c r="DJ20" i="1"/>
  <c r="DI20" i="1"/>
  <c r="DH20" i="1"/>
  <c r="DF20" i="1"/>
  <c r="DE20" i="1"/>
  <c r="DD20" i="1"/>
  <c r="DC20" i="1"/>
  <c r="DB20" i="1"/>
  <c r="CZ20" i="1"/>
  <c r="CY20" i="1"/>
  <c r="CX20" i="1"/>
  <c r="CW20" i="1"/>
  <c r="CV20" i="1"/>
  <c r="CT20" i="1"/>
  <c r="CS20" i="1"/>
  <c r="CR20" i="1"/>
  <c r="CQ20" i="1"/>
  <c r="CP20" i="1"/>
  <c r="CN20" i="1"/>
  <c r="CM20" i="1"/>
  <c r="CL20" i="1"/>
  <c r="CK20" i="1"/>
  <c r="CJ20" i="1"/>
  <c r="CH20" i="1"/>
  <c r="CG20" i="1"/>
  <c r="CF20" i="1"/>
  <c r="CE20" i="1"/>
  <c r="CD20" i="1"/>
  <c r="CB20" i="1"/>
  <c r="CA20" i="1"/>
  <c r="BZ20" i="1"/>
  <c r="BY20" i="1"/>
  <c r="BX20" i="1"/>
  <c r="BB20" i="1"/>
  <c r="AV20" i="1"/>
  <c r="FK20" i="1" s="1"/>
  <c r="AP20" i="1"/>
  <c r="FE20" i="1" s="1"/>
  <c r="AJ20" i="1"/>
  <c r="EY20" i="1" s="1"/>
  <c r="AD20" i="1"/>
  <c r="ES20" i="1" s="1"/>
  <c r="X20" i="1"/>
  <c r="EM20" i="1" s="1"/>
  <c r="R20" i="1"/>
  <c r="EG20" i="1" s="1"/>
  <c r="L20" i="1"/>
  <c r="EA20" i="1" s="1"/>
  <c r="DR19" i="1"/>
  <c r="DQ19" i="1"/>
  <c r="DP19" i="1"/>
  <c r="DO19" i="1"/>
  <c r="DN19" i="1"/>
  <c r="DL19" i="1"/>
  <c r="DK19" i="1"/>
  <c r="DJ19" i="1"/>
  <c r="DI19" i="1"/>
  <c r="DH19" i="1"/>
  <c r="DF19" i="1"/>
  <c r="DE19" i="1"/>
  <c r="DD19" i="1"/>
  <c r="DC19" i="1"/>
  <c r="DB19" i="1"/>
  <c r="CZ19" i="1"/>
  <c r="CY19" i="1"/>
  <c r="CX19" i="1"/>
  <c r="CW19" i="1"/>
  <c r="CV19" i="1"/>
  <c r="CT19" i="1"/>
  <c r="CS19" i="1"/>
  <c r="CR19" i="1"/>
  <c r="CQ19" i="1"/>
  <c r="CP19" i="1"/>
  <c r="CN19" i="1"/>
  <c r="CM19" i="1"/>
  <c r="CL19" i="1"/>
  <c r="CK19" i="1"/>
  <c r="CJ19" i="1"/>
  <c r="CH19" i="1"/>
  <c r="CG19" i="1"/>
  <c r="CF19" i="1"/>
  <c r="CE19" i="1"/>
  <c r="CD19" i="1"/>
  <c r="CB19" i="1"/>
  <c r="CA19" i="1"/>
  <c r="BZ19" i="1"/>
  <c r="BY19" i="1"/>
  <c r="BX19" i="1"/>
  <c r="BB19" i="1"/>
  <c r="FQ19" i="1" s="1"/>
  <c r="AV19" i="1"/>
  <c r="FK19" i="1" s="1"/>
  <c r="AP19" i="1"/>
  <c r="FE19" i="1" s="1"/>
  <c r="AJ19" i="1"/>
  <c r="EY19" i="1" s="1"/>
  <c r="AD19" i="1"/>
  <c r="ES19" i="1" s="1"/>
  <c r="X19" i="1"/>
  <c r="EM19" i="1" s="1"/>
  <c r="R19" i="1"/>
  <c r="EG19" i="1" s="1"/>
  <c r="L19" i="1"/>
  <c r="EA19" i="1" s="1"/>
  <c r="DR18" i="1"/>
  <c r="DQ18" i="1"/>
  <c r="DP18" i="1"/>
  <c r="DO18" i="1"/>
  <c r="DN18" i="1"/>
  <c r="DL18" i="1"/>
  <c r="DK18" i="1"/>
  <c r="DJ18" i="1"/>
  <c r="DI18" i="1"/>
  <c r="DH18" i="1"/>
  <c r="DF18" i="1"/>
  <c r="DE18" i="1"/>
  <c r="DD18" i="1"/>
  <c r="DC18" i="1"/>
  <c r="DB18" i="1"/>
  <c r="CZ18" i="1"/>
  <c r="CY18" i="1"/>
  <c r="CX18" i="1"/>
  <c r="CW18" i="1"/>
  <c r="CV18" i="1"/>
  <c r="CT18" i="1"/>
  <c r="CS18" i="1"/>
  <c r="CR18" i="1"/>
  <c r="CQ18" i="1"/>
  <c r="CP18" i="1"/>
  <c r="CN18" i="1"/>
  <c r="CM18" i="1"/>
  <c r="CL18" i="1"/>
  <c r="CK18" i="1"/>
  <c r="CJ18" i="1"/>
  <c r="CH18" i="1"/>
  <c r="CG18" i="1"/>
  <c r="CF18" i="1"/>
  <c r="CE18" i="1"/>
  <c r="CD18" i="1"/>
  <c r="CB18" i="1"/>
  <c r="CA18" i="1"/>
  <c r="BZ18" i="1"/>
  <c r="BY18" i="1"/>
  <c r="BX18" i="1"/>
  <c r="BB18" i="1"/>
  <c r="AV18" i="1"/>
  <c r="AP18" i="1"/>
  <c r="AJ18" i="1"/>
  <c r="AD18" i="1"/>
  <c r="X18" i="1"/>
  <c r="R18" i="1"/>
  <c r="L18" i="1"/>
  <c r="DR17" i="1"/>
  <c r="DQ17" i="1"/>
  <c r="DP17" i="1"/>
  <c r="DO17" i="1"/>
  <c r="DN17" i="1"/>
  <c r="DL17" i="1"/>
  <c r="DK17" i="1"/>
  <c r="DJ17" i="1"/>
  <c r="DI17" i="1"/>
  <c r="DH17" i="1"/>
  <c r="DF17" i="1"/>
  <c r="DE17" i="1"/>
  <c r="DD17" i="1"/>
  <c r="DC17" i="1"/>
  <c r="DB17" i="1"/>
  <c r="CZ17" i="1"/>
  <c r="CY17" i="1"/>
  <c r="CX17" i="1"/>
  <c r="CW17" i="1"/>
  <c r="CV17" i="1"/>
  <c r="CT17" i="1"/>
  <c r="CS17" i="1"/>
  <c r="CR17" i="1"/>
  <c r="CQ17" i="1"/>
  <c r="CP17" i="1"/>
  <c r="CN17" i="1"/>
  <c r="CM17" i="1"/>
  <c r="CL17" i="1"/>
  <c r="CK17" i="1"/>
  <c r="CJ17" i="1"/>
  <c r="CH17" i="1"/>
  <c r="CG17" i="1"/>
  <c r="CF17" i="1"/>
  <c r="CE17" i="1"/>
  <c r="CD17" i="1"/>
  <c r="CB17" i="1"/>
  <c r="CA17" i="1"/>
  <c r="BZ17" i="1"/>
  <c r="BY17" i="1"/>
  <c r="BX17" i="1"/>
  <c r="BB17" i="1"/>
  <c r="AV17" i="1"/>
  <c r="AP17" i="1"/>
  <c r="AJ17" i="1"/>
  <c r="AD17" i="1"/>
  <c r="X17" i="1"/>
  <c r="R17" i="1"/>
  <c r="L17" i="1"/>
  <c r="EG16" i="1"/>
  <c r="DR16" i="1"/>
  <c r="DQ16" i="1"/>
  <c r="DP16" i="1"/>
  <c r="DO16" i="1"/>
  <c r="DN16" i="1"/>
  <c r="DL16" i="1"/>
  <c r="DK16" i="1"/>
  <c r="DJ16" i="1"/>
  <c r="DI16" i="1"/>
  <c r="DH16" i="1"/>
  <c r="DF16" i="1"/>
  <c r="DE16" i="1"/>
  <c r="DD16" i="1"/>
  <c r="DC16" i="1"/>
  <c r="DB16" i="1"/>
  <c r="CZ16" i="1"/>
  <c r="CY16" i="1"/>
  <c r="CX16" i="1"/>
  <c r="CW16" i="1"/>
  <c r="CV16" i="1"/>
  <c r="CT16" i="1"/>
  <c r="CS16" i="1"/>
  <c r="CR16" i="1"/>
  <c r="CQ16" i="1"/>
  <c r="CP16" i="1"/>
  <c r="CN16" i="1"/>
  <c r="CM16" i="1"/>
  <c r="CL16" i="1"/>
  <c r="CK16" i="1"/>
  <c r="CJ16" i="1"/>
  <c r="CH16" i="1"/>
  <c r="CG16" i="1"/>
  <c r="CF16" i="1"/>
  <c r="CE16" i="1"/>
  <c r="CD16" i="1"/>
  <c r="CB16" i="1"/>
  <c r="CA16" i="1"/>
  <c r="BZ16" i="1"/>
  <c r="BY16" i="1"/>
  <c r="BX16" i="1"/>
  <c r="BB16" i="1"/>
  <c r="FQ16" i="1" s="1"/>
  <c r="AV16" i="1"/>
  <c r="FK16" i="1" s="1"/>
  <c r="AP16" i="1"/>
  <c r="FE16" i="1" s="1"/>
  <c r="AJ16" i="1"/>
  <c r="EY16" i="1" s="1"/>
  <c r="AD16" i="1"/>
  <c r="ES16" i="1" s="1"/>
  <c r="X16" i="1"/>
  <c r="EM16" i="1" s="1"/>
  <c r="R16" i="1"/>
  <c r="L16" i="1"/>
  <c r="EA16" i="1" s="1"/>
  <c r="EG15" i="1"/>
  <c r="DR15" i="1"/>
  <c r="DQ15" i="1"/>
  <c r="DP15" i="1"/>
  <c r="DO15" i="1"/>
  <c r="DN15" i="1"/>
  <c r="DL15" i="1"/>
  <c r="DK15" i="1"/>
  <c r="DJ15" i="1"/>
  <c r="DI15" i="1"/>
  <c r="DH15" i="1"/>
  <c r="DF15" i="1"/>
  <c r="DE15" i="1"/>
  <c r="DD15" i="1"/>
  <c r="DC15" i="1"/>
  <c r="DB15" i="1"/>
  <c r="CZ15" i="1"/>
  <c r="CY15" i="1"/>
  <c r="CX15" i="1"/>
  <c r="CW15" i="1"/>
  <c r="CV15" i="1"/>
  <c r="CT15" i="1"/>
  <c r="CS15" i="1"/>
  <c r="CR15" i="1"/>
  <c r="CQ15" i="1"/>
  <c r="CP15" i="1"/>
  <c r="CN15" i="1"/>
  <c r="CM15" i="1"/>
  <c r="CL15" i="1"/>
  <c r="CK15" i="1"/>
  <c r="CJ15" i="1"/>
  <c r="CH15" i="1"/>
  <c r="CG15" i="1"/>
  <c r="CF15" i="1"/>
  <c r="CE15" i="1"/>
  <c r="CD15" i="1"/>
  <c r="CB15" i="1"/>
  <c r="CA15" i="1"/>
  <c r="BZ15" i="1"/>
  <c r="BY15" i="1"/>
  <c r="BX15" i="1"/>
  <c r="BB15" i="1"/>
  <c r="FQ15" i="1" s="1"/>
  <c r="AV15" i="1"/>
  <c r="FK15" i="1" s="1"/>
  <c r="AP15" i="1"/>
  <c r="FE15" i="1" s="1"/>
  <c r="AJ15" i="1"/>
  <c r="EY15" i="1" s="1"/>
  <c r="AD15" i="1"/>
  <c r="ES15" i="1" s="1"/>
  <c r="X15" i="1"/>
  <c r="EM15" i="1" s="1"/>
  <c r="R15" i="1"/>
  <c r="L15" i="1"/>
  <c r="EA15" i="1" s="1"/>
  <c r="DR14" i="1"/>
  <c r="DQ14" i="1"/>
  <c r="DP14" i="1"/>
  <c r="DO14" i="1"/>
  <c r="DN14" i="1"/>
  <c r="DL14" i="1"/>
  <c r="DK14" i="1"/>
  <c r="DJ14" i="1"/>
  <c r="DI14" i="1"/>
  <c r="DH14" i="1"/>
  <c r="DF14" i="1"/>
  <c r="DE14" i="1"/>
  <c r="DD14" i="1"/>
  <c r="DC14" i="1"/>
  <c r="DB14" i="1"/>
  <c r="CZ14" i="1"/>
  <c r="CY14" i="1"/>
  <c r="CX14" i="1"/>
  <c r="CW14" i="1"/>
  <c r="CV14" i="1"/>
  <c r="CT14" i="1"/>
  <c r="CS14" i="1"/>
  <c r="CR14" i="1"/>
  <c r="CQ14" i="1"/>
  <c r="CP14" i="1"/>
  <c r="CN14" i="1"/>
  <c r="CM14" i="1"/>
  <c r="CL14" i="1"/>
  <c r="CK14" i="1"/>
  <c r="CJ14" i="1"/>
  <c r="CH14" i="1"/>
  <c r="CG14" i="1"/>
  <c r="CF14" i="1"/>
  <c r="CE14" i="1"/>
  <c r="CD14" i="1"/>
  <c r="CB14" i="1"/>
  <c r="CA14" i="1"/>
  <c r="BZ14" i="1"/>
  <c r="BY14" i="1"/>
  <c r="BX14" i="1"/>
  <c r="BB14" i="1"/>
  <c r="AV14" i="1"/>
  <c r="AP14" i="1"/>
  <c r="AJ14" i="1"/>
  <c r="AD14" i="1"/>
  <c r="X14" i="1"/>
  <c r="R14" i="1"/>
  <c r="L14" i="1"/>
  <c r="DR13" i="1"/>
  <c r="DQ13" i="1"/>
  <c r="DP13" i="1"/>
  <c r="DO13" i="1"/>
  <c r="DN13" i="1"/>
  <c r="DL13" i="1"/>
  <c r="DK13" i="1"/>
  <c r="DJ13" i="1"/>
  <c r="DI13" i="1"/>
  <c r="DH13" i="1"/>
  <c r="DF13" i="1"/>
  <c r="DE13" i="1"/>
  <c r="DD13" i="1"/>
  <c r="DC13" i="1"/>
  <c r="DB13" i="1"/>
  <c r="CZ13" i="1"/>
  <c r="CY13" i="1"/>
  <c r="CX13" i="1"/>
  <c r="CW13" i="1"/>
  <c r="CV13" i="1"/>
  <c r="CT13" i="1"/>
  <c r="CS13" i="1"/>
  <c r="CR13" i="1"/>
  <c r="CQ13" i="1"/>
  <c r="CP13" i="1"/>
  <c r="CN13" i="1"/>
  <c r="CM13" i="1"/>
  <c r="CL13" i="1"/>
  <c r="CK13" i="1"/>
  <c r="CJ13" i="1"/>
  <c r="CH13" i="1"/>
  <c r="CG13" i="1"/>
  <c r="CF13" i="1"/>
  <c r="CE13" i="1"/>
  <c r="CD13" i="1"/>
  <c r="CB13" i="1"/>
  <c r="CA13" i="1"/>
  <c r="BZ13" i="1"/>
  <c r="BY13" i="1"/>
  <c r="BX13" i="1"/>
  <c r="BB13" i="1"/>
  <c r="AV13" i="1"/>
  <c r="AP13" i="1"/>
  <c r="AJ13" i="1"/>
  <c r="AD13" i="1"/>
  <c r="X13" i="1"/>
  <c r="R13" i="1"/>
  <c r="L13" i="1"/>
  <c r="DR12" i="1"/>
  <c r="DQ12" i="1"/>
  <c r="DP12" i="1"/>
  <c r="DO12" i="1"/>
  <c r="DN12" i="1"/>
  <c r="DL12" i="1"/>
  <c r="DK12" i="1"/>
  <c r="DJ12" i="1"/>
  <c r="DI12" i="1"/>
  <c r="DH12" i="1"/>
  <c r="DF12" i="1"/>
  <c r="DE12" i="1"/>
  <c r="DD12" i="1"/>
  <c r="DC12" i="1"/>
  <c r="DB12" i="1"/>
  <c r="CZ12" i="1"/>
  <c r="CY12" i="1"/>
  <c r="CX12" i="1"/>
  <c r="CW12" i="1"/>
  <c r="CV12" i="1"/>
  <c r="CT12" i="1"/>
  <c r="CS12" i="1"/>
  <c r="CR12" i="1"/>
  <c r="CQ12" i="1"/>
  <c r="CP12" i="1"/>
  <c r="CN12" i="1"/>
  <c r="CM12" i="1"/>
  <c r="CL12" i="1"/>
  <c r="CK12" i="1"/>
  <c r="CJ12" i="1"/>
  <c r="CH12" i="1"/>
  <c r="CG12" i="1"/>
  <c r="CF12" i="1"/>
  <c r="CE12" i="1"/>
  <c r="CD12" i="1"/>
  <c r="CB12" i="1"/>
  <c r="CA12" i="1"/>
  <c r="BZ12" i="1"/>
  <c r="BY12" i="1"/>
  <c r="BX12" i="1"/>
  <c r="BJ12" i="1"/>
  <c r="BJ13" i="1" s="1"/>
  <c r="BJ14" i="1" s="1"/>
  <c r="BJ15" i="1" s="1"/>
  <c r="BJ16" i="1" s="1"/>
  <c r="BJ17" i="1" s="1"/>
  <c r="BJ18" i="1" s="1"/>
  <c r="BJ19" i="1" s="1"/>
  <c r="BJ20" i="1" s="1"/>
  <c r="BJ21" i="1" s="1"/>
  <c r="BJ22" i="1" s="1"/>
  <c r="BJ23" i="1" s="1"/>
  <c r="BJ24" i="1" s="1"/>
  <c r="BJ25" i="1" s="1"/>
  <c r="BJ26" i="1" s="1"/>
  <c r="BJ27" i="1" s="1"/>
  <c r="BJ28" i="1" s="1"/>
  <c r="BJ29" i="1" s="1"/>
  <c r="BJ30" i="1" s="1"/>
  <c r="BJ31" i="1" s="1"/>
  <c r="BJ32" i="1" s="1"/>
  <c r="BJ33" i="1" s="1"/>
  <c r="BJ34" i="1" s="1"/>
  <c r="BJ35" i="1" s="1"/>
  <c r="BJ36" i="1" s="1"/>
  <c r="BJ37" i="1" s="1"/>
  <c r="BJ38" i="1" s="1"/>
  <c r="BJ39" i="1" s="1"/>
  <c r="BJ40" i="1" s="1"/>
  <c r="BJ41" i="1" s="1"/>
  <c r="BJ42" i="1" s="1"/>
  <c r="BJ43" i="1" s="1"/>
  <c r="BJ44" i="1" s="1"/>
  <c r="BJ45" i="1" s="1"/>
  <c r="BJ46" i="1" s="1"/>
  <c r="BJ47" i="1" s="1"/>
  <c r="BJ48" i="1" s="1"/>
  <c r="BJ49" i="1" s="1"/>
  <c r="BJ50" i="1" s="1"/>
  <c r="BJ51" i="1" s="1"/>
  <c r="BJ52" i="1" s="1"/>
  <c r="BJ53" i="1" s="1"/>
  <c r="BJ54" i="1" s="1"/>
  <c r="BJ55" i="1" s="1"/>
  <c r="BJ56" i="1" s="1"/>
  <c r="BB12" i="1"/>
  <c r="AV12" i="1"/>
  <c r="AP12" i="1"/>
  <c r="AJ12" i="1"/>
  <c r="AD12" i="1"/>
  <c r="X12" i="1"/>
  <c r="R12" i="1"/>
  <c r="L12" i="1"/>
  <c r="B12" i="1"/>
  <c r="DR11" i="1"/>
  <c r="DQ11" i="1"/>
  <c r="DP11" i="1"/>
  <c r="DO11" i="1"/>
  <c r="DN11" i="1"/>
  <c r="DL11" i="1"/>
  <c r="DK11" i="1"/>
  <c r="DJ11" i="1"/>
  <c r="DI11" i="1"/>
  <c r="DH11" i="1"/>
  <c r="DF11" i="1"/>
  <c r="DE11" i="1"/>
  <c r="DD11" i="1"/>
  <c r="DC11" i="1"/>
  <c r="DB11" i="1"/>
  <c r="CZ11" i="1"/>
  <c r="CY11" i="1"/>
  <c r="CX11" i="1"/>
  <c r="CW11" i="1"/>
  <c r="CV11" i="1"/>
  <c r="CT11" i="1"/>
  <c r="CS11" i="1"/>
  <c r="CR11" i="1"/>
  <c r="CQ11" i="1"/>
  <c r="CP11" i="1"/>
  <c r="CN11" i="1"/>
  <c r="CM11" i="1"/>
  <c r="CL11" i="1"/>
  <c r="CK11" i="1"/>
  <c r="CJ11" i="1"/>
  <c r="CH11" i="1"/>
  <c r="CG11" i="1"/>
  <c r="CF11" i="1"/>
  <c r="CE11" i="1"/>
  <c r="CD11" i="1"/>
  <c r="CB11" i="1"/>
  <c r="CA11" i="1"/>
  <c r="BZ11" i="1"/>
  <c r="BY11" i="1"/>
  <c r="BX11" i="1"/>
  <c r="BJ11" i="1"/>
  <c r="BB11" i="1"/>
  <c r="AV11" i="1"/>
  <c r="AP11" i="1"/>
  <c r="AJ11" i="1"/>
  <c r="AD11" i="1"/>
  <c r="X11" i="1"/>
  <c r="R11" i="1"/>
  <c r="L11" i="1"/>
  <c r="B11" i="1"/>
  <c r="B70" i="1" s="1"/>
  <c r="EA10" i="1"/>
  <c r="DR10" i="1"/>
  <c r="DQ10" i="1"/>
  <c r="DP10" i="1"/>
  <c r="DO10" i="1"/>
  <c r="DN10" i="1"/>
  <c r="DL10" i="1"/>
  <c r="DK10" i="1"/>
  <c r="DJ10" i="1"/>
  <c r="DI10" i="1"/>
  <c r="DH10" i="1"/>
  <c r="DF10" i="1"/>
  <c r="DE10" i="1"/>
  <c r="DD10" i="1"/>
  <c r="DC10" i="1"/>
  <c r="DB10" i="1"/>
  <c r="CZ10" i="1"/>
  <c r="CY10" i="1"/>
  <c r="CX10" i="1"/>
  <c r="CW10" i="1"/>
  <c r="CV10" i="1"/>
  <c r="CT10" i="1"/>
  <c r="CS10" i="1"/>
  <c r="CR10" i="1"/>
  <c r="CQ10" i="1"/>
  <c r="CP10" i="1"/>
  <c r="CN10" i="1"/>
  <c r="CM10" i="1"/>
  <c r="CL10" i="1"/>
  <c r="CK10" i="1"/>
  <c r="CJ10" i="1"/>
  <c r="CH10" i="1"/>
  <c r="CG10" i="1"/>
  <c r="CF10" i="1"/>
  <c r="CE10" i="1"/>
  <c r="CD10" i="1"/>
  <c r="CB10" i="1"/>
  <c r="CA10" i="1"/>
  <c r="BZ10" i="1"/>
  <c r="BY10" i="1"/>
  <c r="BX10" i="1"/>
  <c r="BB10" i="1"/>
  <c r="FQ10" i="1" s="1"/>
  <c r="AV10" i="1"/>
  <c r="FK10" i="1" s="1"/>
  <c r="AP10" i="1"/>
  <c r="FE10" i="1" s="1"/>
  <c r="AJ10" i="1"/>
  <c r="EY10" i="1" s="1"/>
  <c r="AD10" i="1"/>
  <c r="ES10" i="1" s="1"/>
  <c r="X10" i="1"/>
  <c r="EM10" i="1" s="1"/>
  <c r="R10" i="1"/>
  <c r="EG10" i="1" s="1"/>
  <c r="L10" i="1"/>
  <c r="BS1" i="1"/>
  <c r="BB1" i="1"/>
  <c r="BB56" i="1" l="1"/>
  <c r="AD56" i="1"/>
  <c r="BV45" i="1"/>
  <c r="BG25" i="1"/>
  <c r="BG26" i="1"/>
  <c r="BG30" i="1"/>
  <c r="BV41" i="1"/>
  <c r="BV42" i="1"/>
  <c r="BG42" i="1" s="1"/>
  <c r="BV46" i="1"/>
  <c r="BG46" i="1" s="1"/>
  <c r="BV50" i="1"/>
  <c r="BG50" i="1" s="1"/>
  <c r="BV54" i="1"/>
  <c r="BG13" i="1"/>
  <c r="BH15" i="1"/>
  <c r="BV53" i="1"/>
  <c r="BG53" i="1" s="1"/>
  <c r="BG11" i="1"/>
  <c r="BG28" i="1"/>
  <c r="BG32" i="1"/>
  <c r="BG16" i="1"/>
  <c r="BG17" i="1"/>
  <c r="BG19" i="1"/>
  <c r="BH20" i="1"/>
  <c r="BH30" i="1"/>
  <c r="BV47" i="1"/>
  <c r="BV48" i="1"/>
  <c r="BG12" i="1"/>
  <c r="BG23" i="1"/>
  <c r="BV43" i="1"/>
  <c r="BV44" i="1"/>
  <c r="BG44" i="1" s="1"/>
  <c r="BV51" i="1"/>
  <c r="BV52" i="1"/>
  <c r="BG52" i="1" s="1"/>
  <c r="BG15" i="1"/>
  <c r="BH26" i="1"/>
  <c r="BG35" i="1"/>
  <c r="BG39" i="1"/>
  <c r="BH19" i="1"/>
  <c r="BG21" i="1"/>
  <c r="BG22" i="1"/>
  <c r="BG27" i="1"/>
  <c r="BG29" i="1"/>
  <c r="BG31" i="1"/>
  <c r="BG36" i="1"/>
  <c r="BG40" i="1"/>
  <c r="BG18" i="1"/>
  <c r="BG24" i="1"/>
  <c r="BH16" i="1"/>
  <c r="BH24" i="1"/>
  <c r="BH27" i="1"/>
  <c r="BG33" i="1"/>
  <c r="BG37" i="1"/>
  <c r="BG38" i="1"/>
  <c r="BH10" i="1"/>
  <c r="BH31" i="1"/>
  <c r="AP56" i="1"/>
  <c r="BG10" i="1"/>
  <c r="BG54" i="1"/>
  <c r="X56" i="1"/>
  <c r="AV56" i="1"/>
  <c r="BG41" i="1"/>
  <c r="BG45" i="1"/>
  <c r="DW59" i="1"/>
  <c r="BG14" i="1"/>
  <c r="B71" i="1"/>
  <c r="B13" i="1"/>
  <c r="BH29" i="1"/>
  <c r="BG43" i="1"/>
  <c r="BG47" i="1"/>
  <c r="BG55" i="1"/>
  <c r="BG49" i="1"/>
  <c r="BG20" i="1"/>
  <c r="BH28" i="1"/>
  <c r="BH32" i="1"/>
  <c r="BG34" i="1"/>
  <c r="BG48" i="1"/>
  <c r="L56" i="1"/>
  <c r="AJ56" i="1"/>
  <c r="BX59" i="1" l="1"/>
  <c r="BG51" i="1"/>
  <c r="B72" i="1"/>
  <c r="B14" i="1"/>
  <c r="B73" i="1" l="1"/>
  <c r="B15" i="1"/>
  <c r="B74" i="1" l="1"/>
  <c r="B16" i="1"/>
  <c r="B75" i="1" l="1"/>
  <c r="B17" i="1"/>
  <c r="B18" i="1" l="1"/>
  <c r="B76" i="1"/>
  <c r="B77" i="1" l="1"/>
  <c r="B19" i="1"/>
  <c r="B78" i="1" l="1"/>
  <c r="B20" i="1"/>
  <c r="B79" i="1" l="1"/>
  <c r="B21" i="1"/>
  <c r="B80" i="1" l="1"/>
  <c r="B22" i="1"/>
  <c r="B23" i="1" l="1"/>
  <c r="B81" i="1"/>
  <c r="B82" i="1" l="1"/>
  <c r="B24" i="1"/>
  <c r="B83" i="1" l="1"/>
  <c r="B25" i="1"/>
  <c r="B26" i="1" l="1"/>
  <c r="B84" i="1"/>
  <c r="B85" i="1" l="1"/>
  <c r="B27" i="1"/>
  <c r="B86" i="1" l="1"/>
  <c r="B28" i="1"/>
  <c r="B87" i="1" l="1"/>
  <c r="B29" i="1"/>
  <c r="B30" i="1" l="1"/>
  <c r="B88" i="1"/>
  <c r="B89" i="1" l="1"/>
  <c r="B31" i="1"/>
  <c r="B90" i="1" l="1"/>
  <c r="B32" i="1"/>
  <c r="B91" i="1" l="1"/>
  <c r="B33" i="1"/>
  <c r="B92" i="1" l="1"/>
  <c r="B34" i="1"/>
  <c r="B35" i="1" l="1"/>
  <c r="B93" i="1"/>
  <c r="B94" i="1" l="1"/>
  <c r="B36" i="1"/>
  <c r="B95" i="1" l="1"/>
  <c r="B37" i="1"/>
  <c r="B96" i="1" l="1"/>
  <c r="B38" i="1"/>
  <c r="B39" i="1" l="1"/>
  <c r="B97" i="1"/>
  <c r="B98" i="1" l="1"/>
  <c r="B40" i="1"/>
  <c r="B41" i="1" s="1"/>
  <c r="B42" i="1" s="1"/>
  <c r="B43" i="1" s="1"/>
  <c r="B44" i="1" s="1"/>
  <c r="B45" i="1" s="1"/>
  <c r="B46" i="1" s="1"/>
  <c r="B47" i="1" s="1"/>
  <c r="B48" i="1" s="1"/>
  <c r="B49" i="1" s="1"/>
  <c r="B50" i="1" s="1"/>
  <c r="B51" i="1" s="1"/>
  <c r="B52" i="1" s="1"/>
  <c r="B53" i="1" s="1"/>
  <c r="B54" i="1" s="1"/>
  <c r="B55" i="1" s="1"/>
  <c r="B56" i="1" s="1"/>
  <c r="B101" i="1" s="1"/>
</calcChain>
</file>

<file path=xl/sharedStrings.xml><?xml version="1.0" encoding="utf-8"?>
<sst xmlns="http://schemas.openxmlformats.org/spreadsheetml/2006/main" count="666" uniqueCount="439">
  <si>
    <t>WWS2a - Wholesale wastewater cumulative capital enhancement expenditure by purpose</t>
  </si>
  <si>
    <t>Data validation</t>
  </si>
  <si>
    <t>Item references</t>
  </si>
  <si>
    <t>Cumulative 2017-18</t>
  </si>
  <si>
    <t>Cumulative 2018-19</t>
  </si>
  <si>
    <t>Cumulative 2019-20</t>
  </si>
  <si>
    <t>Cumulative 2020-21</t>
  </si>
  <si>
    <t>Cumulative 2021-22</t>
  </si>
  <si>
    <t>Cumulative 2022-23</t>
  </si>
  <si>
    <t>Cumulative 2023-24</t>
  </si>
  <si>
    <t>Cumulative 2024-25</t>
  </si>
  <si>
    <t>Cumulative 20XX-XX</t>
  </si>
  <si>
    <t>Completion checks</t>
  </si>
  <si>
    <t>Validation Checks</t>
  </si>
  <si>
    <t>Sewage collection</t>
  </si>
  <si>
    <t>Sewage treatment</t>
  </si>
  <si>
    <t>Sludge</t>
  </si>
  <si>
    <t>Total</t>
  </si>
  <si>
    <t>Line description</t>
  </si>
  <si>
    <t>Item reference</t>
  </si>
  <si>
    <t>Units</t>
  </si>
  <si>
    <t>DPs</t>
  </si>
  <si>
    <t>Sludge transport</t>
  </si>
  <si>
    <t>Sludge treatment</t>
  </si>
  <si>
    <t>Sludge disposal</t>
  </si>
  <si>
    <t>Calculation,copyordownloadrule</t>
  </si>
  <si>
    <t>Validation description</t>
  </si>
  <si>
    <t>Completion</t>
  </si>
  <si>
    <t>Validation</t>
  </si>
  <si>
    <t>Please include a description in column C if adding a capital expenditure purpose line.</t>
  </si>
  <si>
    <t>Please complete all cells in row</t>
  </si>
  <si>
    <t>Price base</t>
  </si>
  <si>
    <t>Outturn (nominal)</t>
  </si>
  <si>
    <t>2017-18 FYA (CPIH deflated)</t>
  </si>
  <si>
    <t>Outturn (nominal), 2017-18 FYA (CPIH deflated)</t>
  </si>
  <si>
    <t>A</t>
  </si>
  <si>
    <t>Cumulative capital enhancement expenditure by purpose</t>
  </si>
  <si>
    <t>First time sewerage (s101A)</t>
  </si>
  <si>
    <t>See item</t>
  </si>
  <si>
    <t>£m</t>
  </si>
  <si>
    <t>Cost should be consistent with output in same year reported in Table WWn3 (zero cost is inconsistent with non-zero output and vice versa).</t>
  </si>
  <si>
    <t>BC31379SCCUM</t>
  </si>
  <si>
    <t>BC31379STCUM</t>
  </si>
  <si>
    <t>BC31379STPCUM</t>
  </si>
  <si>
    <t>BC31379SDTCUM</t>
  </si>
  <si>
    <t>BC31379SDDCUM</t>
  </si>
  <si>
    <t>BC31379CASCUM</t>
  </si>
  <si>
    <t>Sludge enhancement (quality)</t>
  </si>
  <si>
    <t>references</t>
  </si>
  <si>
    <t>S3035QSCCUM</t>
  </si>
  <si>
    <t>S3035QSTCUM</t>
  </si>
  <si>
    <t>S3035QSTPCUM</t>
  </si>
  <si>
    <t>S3035QSDTCUM</t>
  </si>
  <si>
    <t>S3035QSDDCUM</t>
  </si>
  <si>
    <t>S3035QCASCUM</t>
  </si>
  <si>
    <t>Sludge enhancement (growth)</t>
  </si>
  <si>
    <t>in columns</t>
  </si>
  <si>
    <t>S3036GSCCUM</t>
  </si>
  <si>
    <t>S3036GSTCUM</t>
  </si>
  <si>
    <t>S3036GSTPCUM</t>
  </si>
  <si>
    <t>S3036GSDTCUM</t>
  </si>
  <si>
    <t>S3036GSDDCUM</t>
  </si>
  <si>
    <t>S3036GCASCUM</t>
  </si>
  <si>
    <t>WINEP / NEP ~ Conservation drivers</t>
  </si>
  <si>
    <t>BJ to BS</t>
  </si>
  <si>
    <t>S3004SCCUM</t>
  </si>
  <si>
    <t>S3004STCUM</t>
  </si>
  <si>
    <t>S3004STPCUM</t>
  </si>
  <si>
    <t>S3004SDTCUM</t>
  </si>
  <si>
    <t>S3004SDDCUM</t>
  </si>
  <si>
    <t>S3004CASCUM</t>
  </si>
  <si>
    <t>WINEP / NEP ~ Eels Regulations (measures at outfalls)</t>
  </si>
  <si>
    <t>WWS2001SCCUM</t>
  </si>
  <si>
    <t>WWS2001STCUM</t>
  </si>
  <si>
    <t>WWS2001STPCUM</t>
  </si>
  <si>
    <t>WWS2001SDTCUM</t>
  </si>
  <si>
    <t>WWS2001SDDCUM</t>
  </si>
  <si>
    <t>WWS2001CASCUM</t>
  </si>
  <si>
    <t>WINEP / NEP ~ Event duration monitoring at intermittent discharges</t>
  </si>
  <si>
    <t>Cost should be consistent with output in same year reported in Table WWS4 (zero cost is inconsistent with non-zero output and vice versa).</t>
  </si>
  <si>
    <t>S3005SCCUM</t>
  </si>
  <si>
    <t>S3005STCUM</t>
  </si>
  <si>
    <t>S3005STPCUM</t>
  </si>
  <si>
    <t>S3005SDTCUM</t>
  </si>
  <si>
    <t>S3005SDDCUM</t>
  </si>
  <si>
    <t>S3005CASCUM</t>
  </si>
  <si>
    <t>WINEP / NEP ~ Flow monitoring at sewage treatment works</t>
  </si>
  <si>
    <t>S3006SCCUM</t>
  </si>
  <si>
    <t>S3006STCUM</t>
  </si>
  <si>
    <t>S3006STPCUM</t>
  </si>
  <si>
    <t>S3006SDTCUM</t>
  </si>
  <si>
    <t>S3006SDDCUM</t>
  </si>
  <si>
    <t>S3006CASCUM</t>
  </si>
  <si>
    <t>NEP ~ Monitoring of pass forward flows at CSOs</t>
  </si>
  <si>
    <t>S3007SCCUM</t>
  </si>
  <si>
    <t>S3007STCUM</t>
  </si>
  <si>
    <t>S3007STPCUM</t>
  </si>
  <si>
    <t>S3007SDTCUM</t>
  </si>
  <si>
    <t>S3007SDDCUM</t>
  </si>
  <si>
    <t>S3007CASCUM</t>
  </si>
  <si>
    <t>WINEP / NEP ~ Schemes to increase flow to full treatment</t>
  </si>
  <si>
    <t>WWS2002SCCUM</t>
  </si>
  <si>
    <t>WWS2002STCUM</t>
  </si>
  <si>
    <t>WWS2002STPCUM</t>
  </si>
  <si>
    <t>WWS2002SDTCUM</t>
  </si>
  <si>
    <t>WWS2002SDDCUM</t>
  </si>
  <si>
    <t>WWS2002CASCUM</t>
  </si>
  <si>
    <t>WINEP / NEP ~ Storage schemes at STWs to increase storm tank capacity</t>
  </si>
  <si>
    <t>WWS2003SCCUM</t>
  </si>
  <si>
    <t>WWS2003STCUM</t>
  </si>
  <si>
    <t>WWS2003STPCUM</t>
  </si>
  <si>
    <t>WWS2003SDTCUM</t>
  </si>
  <si>
    <t>WWS2003SDDCUM</t>
  </si>
  <si>
    <t>WWS2003CASCUM</t>
  </si>
  <si>
    <t>WINEP / NEP ~ Storage schemes in the network to reduce spill frequency at CSOs, etc</t>
  </si>
  <si>
    <t>WWS2004SCCUM</t>
  </si>
  <si>
    <t>WWS2004STCUM</t>
  </si>
  <si>
    <t>WWS2004STPCUM</t>
  </si>
  <si>
    <t>WWS2004SDTCUM</t>
  </si>
  <si>
    <t>WWS2004SDDCUM</t>
  </si>
  <si>
    <t>WWS2004CASCUM</t>
  </si>
  <si>
    <t>WINEP / NEP ~ Chemicals removal schemes</t>
  </si>
  <si>
    <t>WWS2005SCCUM</t>
  </si>
  <si>
    <t>WWS2005STCUM</t>
  </si>
  <si>
    <t>WWS2005STPCUM</t>
  </si>
  <si>
    <t>WWS2005SDTCUM</t>
  </si>
  <si>
    <t>WWS2005SDDCUM</t>
  </si>
  <si>
    <t>WWS2005CASCUM</t>
  </si>
  <si>
    <t>WINEP / NEP ~ Chemicals monitoring / investigations / options appraisals</t>
  </si>
  <si>
    <t>WWS2006SCCUM</t>
  </si>
  <si>
    <t>WWS2006STCUM</t>
  </si>
  <si>
    <t>WWS2006STPCUM</t>
  </si>
  <si>
    <t>WWS2006SDTCUM</t>
  </si>
  <si>
    <t>WWS2006SDDCUM</t>
  </si>
  <si>
    <t>WWS2006CASCUM</t>
  </si>
  <si>
    <t>NEP ~ National phosphorus removal technology investigations</t>
  </si>
  <si>
    <t>WWS2007SCCUM</t>
  </si>
  <si>
    <t>WWS2007STCUM</t>
  </si>
  <si>
    <t>WWS2007STPCUM</t>
  </si>
  <si>
    <t>WWS2007SDTCUM</t>
  </si>
  <si>
    <t>WWS2007SDDCUM</t>
  </si>
  <si>
    <t>WWS2007CASCUM</t>
  </si>
  <si>
    <t>WINEP / NEP ~ Groundwater schemes</t>
  </si>
  <si>
    <t>Cost should be consistent with output in same year reported in Table WWn4 (zero cost is inconsistent with non-zero output and vice versa).</t>
  </si>
  <si>
    <t>S3010SCCUM</t>
  </si>
  <si>
    <t>S3010STCUM</t>
  </si>
  <si>
    <t>S3010STPCUM</t>
  </si>
  <si>
    <t>S3010SDTCUM</t>
  </si>
  <si>
    <t>S3010SDDCUM</t>
  </si>
  <si>
    <t>S3010CASCUM</t>
  </si>
  <si>
    <t>WINEP / NEP ~ Investigations</t>
  </si>
  <si>
    <t>S3011SCCUM</t>
  </si>
  <si>
    <t>S3011STCUM</t>
  </si>
  <si>
    <t>S3011STPCUM</t>
  </si>
  <si>
    <t>S3011SDTCUM</t>
  </si>
  <si>
    <t>S3011SDDCUM</t>
  </si>
  <si>
    <t>S3011CASCUM</t>
  </si>
  <si>
    <t>WINEP / NEP ~ Nutrients (N removal)</t>
  </si>
  <si>
    <t>S3012SCCUM</t>
  </si>
  <si>
    <t>S3012STCUM</t>
  </si>
  <si>
    <t>S3012STPCUM</t>
  </si>
  <si>
    <t>S3012SDTCUM</t>
  </si>
  <si>
    <t>S3012SDDCUM</t>
  </si>
  <si>
    <t>S3012CASCUM</t>
  </si>
  <si>
    <t>WINEP / NEP ~ Nutrients (P removal at activated sludge STWs)</t>
  </si>
  <si>
    <t>S3013SCCUM</t>
  </si>
  <si>
    <t>S3013STCUM</t>
  </si>
  <si>
    <t>S3013STPCUM</t>
  </si>
  <si>
    <t>S3013SDTCUM</t>
  </si>
  <si>
    <t>S3013SDDCUM</t>
  </si>
  <si>
    <t>S3013CASCUM</t>
  </si>
  <si>
    <t>WINEP / NEP ~ Nutrients (P removal at filter bed STWs)</t>
  </si>
  <si>
    <t>S3014SCCUM</t>
  </si>
  <si>
    <t>S3014STCUM</t>
  </si>
  <si>
    <t>S3014STPCUM</t>
  </si>
  <si>
    <t>S3014SDTCUM</t>
  </si>
  <si>
    <t>S3014SDDCUM</t>
  </si>
  <si>
    <t>S3014CASCUM</t>
  </si>
  <si>
    <t>WINEP / NEP ~ Reduction of sanitary parameters</t>
  </si>
  <si>
    <t>S3015SCCUM</t>
  </si>
  <si>
    <t>S3015STCUM</t>
  </si>
  <si>
    <t>S3015STPCUM</t>
  </si>
  <si>
    <t>S3015SDTCUM</t>
  </si>
  <si>
    <t>S3015SDDCUM</t>
  </si>
  <si>
    <t>S3015CASCUM</t>
  </si>
  <si>
    <t>WINEP / NEP ~ UV disinfection (or similar)</t>
  </si>
  <si>
    <t>S3016SCCUM</t>
  </si>
  <si>
    <t>S3016STCUM</t>
  </si>
  <si>
    <t>S3016STPCUM</t>
  </si>
  <si>
    <t>S3016SDTCUM</t>
  </si>
  <si>
    <t>S3016SDDCUM</t>
  </si>
  <si>
    <t>S3016CASCUM</t>
  </si>
  <si>
    <t>NEP ~ Discharge relocation</t>
  </si>
  <si>
    <t>S3017SCCUM</t>
  </si>
  <si>
    <t>S3017STCUM</t>
  </si>
  <si>
    <t>S3017STPCUM</t>
  </si>
  <si>
    <t>S3017SDTCUM</t>
  </si>
  <si>
    <t>S3017SDDCUM</t>
  </si>
  <si>
    <t>S3017CASCUM</t>
  </si>
  <si>
    <t>NEP ~ Flow 1 schemes</t>
  </si>
  <si>
    <t>S3018SCCUM</t>
  </si>
  <si>
    <t>S3018STCUM</t>
  </si>
  <si>
    <t>S3018STPCUM</t>
  </si>
  <si>
    <t>S3018SDTCUM</t>
  </si>
  <si>
    <t>S3018SDDCUM</t>
  </si>
  <si>
    <t>S3018CASCUM</t>
  </si>
  <si>
    <t>Odour</t>
  </si>
  <si>
    <t>S3019SCCUM</t>
  </si>
  <si>
    <t>S3019STCUM</t>
  </si>
  <si>
    <t>S3019STPCUM</t>
  </si>
  <si>
    <t>S3019SDTCUM</t>
  </si>
  <si>
    <t>S3019SDDCUM</t>
  </si>
  <si>
    <t>S3019CASCUM</t>
  </si>
  <si>
    <t>New development and growth</t>
  </si>
  <si>
    <t>S3020SCCUM</t>
  </si>
  <si>
    <t>S3020STCUM</t>
  </si>
  <si>
    <t>S3020STPCUM</t>
  </si>
  <si>
    <t>S3020SDTCUM</t>
  </si>
  <si>
    <t>S3020SDDCUM</t>
  </si>
  <si>
    <t>S3020CASCUM</t>
  </si>
  <si>
    <t>Growth at sewage treatment works (excluding sludge treatment)</t>
  </si>
  <si>
    <t>S3021SCCUM</t>
  </si>
  <si>
    <t>S3021STCUM</t>
  </si>
  <si>
    <t>S3021STPCUM</t>
  </si>
  <si>
    <t>S3021SDTCUM</t>
  </si>
  <si>
    <t>S3021SDDCUM</t>
  </si>
  <si>
    <t>S3021CASCUM</t>
  </si>
  <si>
    <t>Resilience</t>
  </si>
  <si>
    <t>S3022SCCUM</t>
  </si>
  <si>
    <t>S3022STCUM</t>
  </si>
  <si>
    <t>S3022STPCUM</t>
  </si>
  <si>
    <t>S3022SDTCUM</t>
  </si>
  <si>
    <t>S3022SDDCUM</t>
  </si>
  <si>
    <t>S3022CASCUM</t>
  </si>
  <si>
    <t>SEMD</t>
  </si>
  <si>
    <t>BC31785SCCUM</t>
  </si>
  <si>
    <t>BC31785STCUM</t>
  </si>
  <si>
    <t>BC31785STPCUM</t>
  </si>
  <si>
    <t>BC31785SDTCUM</t>
  </si>
  <si>
    <t>BC31785SDDCUM</t>
  </si>
  <si>
    <t>BC31785CASCUM</t>
  </si>
  <si>
    <t>Non-SEMD related security enhancement</t>
  </si>
  <si>
    <t>WWS2008SCCUM</t>
  </si>
  <si>
    <t>WWS2008STCUM</t>
  </si>
  <si>
    <t>WWS2008STPCUM</t>
  </si>
  <si>
    <t>WWS2008SDTCUM</t>
  </si>
  <si>
    <t>WWS2008SDDCUM</t>
  </si>
  <si>
    <t>WWS2008CASCUM</t>
  </si>
  <si>
    <t>Reduce flooding risk for properties</t>
  </si>
  <si>
    <t>S3023SCCUM</t>
  </si>
  <si>
    <t>S3023STCUM</t>
  </si>
  <si>
    <t>S3023STPCUM</t>
  </si>
  <si>
    <t>S3023SDTCUM</t>
  </si>
  <si>
    <t>S3023SDDCUM</t>
  </si>
  <si>
    <t>S3023CASCUM</t>
  </si>
  <si>
    <t>Transferred private sewers and pumping stations</t>
  </si>
  <si>
    <t>S3024SCCUM</t>
  </si>
  <si>
    <t>S3024STCUM</t>
  </si>
  <si>
    <t>S3024STPCUM</t>
  </si>
  <si>
    <t>S3024SDTCUM</t>
  </si>
  <si>
    <t>S3024SDDCUM</t>
  </si>
  <si>
    <t>S3024CASCUM</t>
  </si>
  <si>
    <t>North Bristol Strategic Sewers</t>
  </si>
  <si>
    <t>If there is a value entered for the row, column C cannot be blank.</t>
  </si>
  <si>
    <t>S3A00001CUM</t>
  </si>
  <si>
    <t>S3A00001SCCUM</t>
  </si>
  <si>
    <t>S3A00001STCUM</t>
  </si>
  <si>
    <t>S3A00001STPCUM</t>
  </si>
  <si>
    <t>S3A00001SDTCUM</t>
  </si>
  <si>
    <t>S3A00001SDDCUM</t>
  </si>
  <si>
    <t>S3A00001CASCUM</t>
  </si>
  <si>
    <t>Capital expenditure purpose ~ WASTEWATER additional line 1 [Other categories]</t>
  </si>
  <si>
    <t>Partnership working</t>
  </si>
  <si>
    <t>S3A00002CUM</t>
  </si>
  <si>
    <t>S3A00002SCCUM</t>
  </si>
  <si>
    <t>S3A00002STCUM</t>
  </si>
  <si>
    <t>S3A00002STPCUM</t>
  </si>
  <si>
    <t>S3A00002SDTCUM</t>
  </si>
  <si>
    <t>S3A00002SDDCUM</t>
  </si>
  <si>
    <t>S3A00002CASCUM</t>
  </si>
  <si>
    <t>Capital expenditure purpose ~ WASTEWATER additional line 2 [Other categories]</t>
  </si>
  <si>
    <t>Pollution Reduction Strategy</t>
  </si>
  <si>
    <t>S3A00003CUM</t>
  </si>
  <si>
    <t>S3A00003SCCUM</t>
  </si>
  <si>
    <t>S3A00003STCUM</t>
  </si>
  <si>
    <t>S3A00003STPCUM</t>
  </si>
  <si>
    <t>S3A00003SDTCUM</t>
  </si>
  <si>
    <t>S3A00003SDDCUM</t>
  </si>
  <si>
    <t>S3A00003CASCUM</t>
  </si>
  <si>
    <t>Capital expenditure purpose ~ WASTEWATER additional line 3 [Other categories]</t>
  </si>
  <si>
    <t>WINEP / NEP ~ Catchment Nutrient Balancing</t>
  </si>
  <si>
    <t>S3A00004CUM</t>
  </si>
  <si>
    <t>S3A00004SCCUM</t>
  </si>
  <si>
    <t>S3A00004STCUM</t>
  </si>
  <si>
    <t>S3A00004STPCUM</t>
  </si>
  <si>
    <t>S3A00004SDTCUM</t>
  </si>
  <si>
    <t>S3A00004SDDCUM</t>
  </si>
  <si>
    <t>S3A00004CASCUM</t>
  </si>
  <si>
    <t>Capital expenditure purpose ~ WASTEWATER additional line 4 [Other categories]</t>
  </si>
  <si>
    <t>Capital expenditure purpose ~ WASTEWATER additional line 5 [Other categories]</t>
  </si>
  <si>
    <t>S3A00005CUM</t>
  </si>
  <si>
    <t>S3A00005SCCUM</t>
  </si>
  <si>
    <t>S3A00005STCUM</t>
  </si>
  <si>
    <t>S3A00005STPCUM</t>
  </si>
  <si>
    <t>S3A00005SDTCUM</t>
  </si>
  <si>
    <t>S3A00005SDDCUM</t>
  </si>
  <si>
    <t>S3A00005CASCUM</t>
  </si>
  <si>
    <t>Capital expenditure purpose ~ WASTEWATER additional line 6 [Other categories]</t>
  </si>
  <si>
    <t>S3A00006CUM</t>
  </si>
  <si>
    <t>S3A00006SCCUM</t>
  </si>
  <si>
    <t>S3A00006STCUM</t>
  </si>
  <si>
    <t>S3A00006STPCUM</t>
  </si>
  <si>
    <t>S3A00006SDTCUM</t>
  </si>
  <si>
    <t>S3A00006SDDCUM</t>
  </si>
  <si>
    <t>S3A00006CASCUM</t>
  </si>
  <si>
    <t>Capital expenditure purpose ~ WASTEWATER additional line 7 [Other categories]</t>
  </si>
  <si>
    <t>S3A00007CUM</t>
  </si>
  <si>
    <t>S3A00007SCCUM</t>
  </si>
  <si>
    <t>S3A00007STCUM</t>
  </si>
  <si>
    <t>S3A00007STPCUM</t>
  </si>
  <si>
    <t>S3A00007SDTCUM</t>
  </si>
  <si>
    <t>S3A00007SDDCUM</t>
  </si>
  <si>
    <t>S3A00007CASCUM</t>
  </si>
  <si>
    <t>Capital expenditure purpose ~ WASTEWATER additional line 8 [Other categories]</t>
  </si>
  <si>
    <t>S3A00008CUM</t>
  </si>
  <si>
    <t>S3A00008SCCUM</t>
  </si>
  <si>
    <t>S3A00008STCUM</t>
  </si>
  <si>
    <t>S3A00008STPCUM</t>
  </si>
  <si>
    <t>S3A00008SDTCUM</t>
  </si>
  <si>
    <t>S3A00008SDDCUM</t>
  </si>
  <si>
    <t>S3A00008CASCUM</t>
  </si>
  <si>
    <t>Capital expenditure purpose ~ WASTEWATER additional line 9 [Other categories]</t>
  </si>
  <si>
    <t>S3A00009CUM</t>
  </si>
  <si>
    <t>S3A00009SCCUM</t>
  </si>
  <si>
    <t>S3A00009STCUM</t>
  </si>
  <si>
    <t>S3A00009STPCUM</t>
  </si>
  <si>
    <t>S3A00009SDTCUM</t>
  </si>
  <si>
    <t>S3A00009SDDCUM</t>
  </si>
  <si>
    <t>S3A00009CASCUM</t>
  </si>
  <si>
    <t>Capital expenditure purpose ~ WASTEWATER additional line 10 [Other categories]</t>
  </si>
  <si>
    <t>S3A00010CUM</t>
  </si>
  <si>
    <t>S3A00010SCCUM</t>
  </si>
  <si>
    <t>S3A00010STCUM</t>
  </si>
  <si>
    <t>S3A00010STPCUM</t>
  </si>
  <si>
    <t>S3A00010SDTCUM</t>
  </si>
  <si>
    <t>S3A00010SDDCUM</t>
  </si>
  <si>
    <t>S3A00010CASCUM</t>
  </si>
  <si>
    <t>Capital expenditure purpose ~ WASTEWATER additional line 11 [Other categories]</t>
  </si>
  <si>
    <t>S3A00011CUM</t>
  </si>
  <si>
    <t>S3A00011SCCUM</t>
  </si>
  <si>
    <t>S3A00011STCUM</t>
  </si>
  <si>
    <t>S3A00011STPCUM</t>
  </si>
  <si>
    <t>S3A00011SDTCUM</t>
  </si>
  <si>
    <t>S3A00011SDDCUM</t>
  </si>
  <si>
    <t>S3A00011CASCUM</t>
  </si>
  <si>
    <t>Capital expenditure purpose ~ WASTEWATER additional line 12 [Other categories]</t>
  </si>
  <si>
    <t>S3A00012CUM</t>
  </si>
  <si>
    <t>S3A00012SCCUM</t>
  </si>
  <si>
    <t>S3A00012STCUM</t>
  </si>
  <si>
    <t>S3A00012STPCUM</t>
  </si>
  <si>
    <t>S3A00012SDTCUM</t>
  </si>
  <si>
    <t>S3A00012SDDCUM</t>
  </si>
  <si>
    <t>S3A00012CASCUM</t>
  </si>
  <si>
    <t>Capital expenditure purpose ~ WASTEWATER additional line 13 [Other categories]</t>
  </si>
  <si>
    <t>S3A00013CUM</t>
  </si>
  <si>
    <t>S3A00013SCCUM</t>
  </si>
  <si>
    <t>S3A00013STCUM</t>
  </si>
  <si>
    <t>S3A00013STPCUM</t>
  </si>
  <si>
    <t>S3A00013SDTCUM</t>
  </si>
  <si>
    <t>S3A00013SDDCUM</t>
  </si>
  <si>
    <t>S3A00013CASCUM</t>
  </si>
  <si>
    <t>Capital expenditure purpose ~ WASTEWATER additional line 14 [Other categories]</t>
  </si>
  <si>
    <t>S3A00014CUM</t>
  </si>
  <si>
    <t>S3A00014SCCUM</t>
  </si>
  <si>
    <t>S3A00014STCUM</t>
  </si>
  <si>
    <t>S3A00014STPCUM</t>
  </si>
  <si>
    <t>S3A00014SDTCUM</t>
  </si>
  <si>
    <t>S3A00014SDDCUM</t>
  </si>
  <si>
    <t>S3A00014CASCUM</t>
  </si>
  <si>
    <t>Capital expenditure purpose ~ WASTEWATER additional line 15 [Other categories]</t>
  </si>
  <si>
    <t>S3A00015CUM</t>
  </si>
  <si>
    <t>S3A00015SCCUM</t>
  </si>
  <si>
    <t>S3A00015STCUM</t>
  </si>
  <si>
    <t>S3A00015STPCUM</t>
  </si>
  <si>
    <t>S3A00015SDTCUM</t>
  </si>
  <si>
    <t>S3A00015SDDCUM</t>
  </si>
  <si>
    <t>S3A00015CASCUM</t>
  </si>
  <si>
    <t xml:space="preserve">Total cumulative wastewater enhancement capital expenditure </t>
  </si>
  <si>
    <t>Sum of lines 1 to 46.</t>
  </si>
  <si>
    <t>S3025ENHSCCUM</t>
  </si>
  <si>
    <t>S3025ENHSTCUM</t>
  </si>
  <si>
    <t>S3025ENHSTPCUM</t>
  </si>
  <si>
    <t>S3025ENHSDTCUM</t>
  </si>
  <si>
    <t>S3025ENHSDDCUM</t>
  </si>
  <si>
    <t>S3025ENHCASCUM</t>
  </si>
  <si>
    <t>KEY</t>
  </si>
  <si>
    <t>Input</t>
  </si>
  <si>
    <t>Copy</t>
  </si>
  <si>
    <t>Calculation</t>
  </si>
  <si>
    <t>Pre populated</t>
  </si>
  <si>
    <t>WWS2a guidance and line definitions</t>
  </si>
  <si>
    <r>
      <t xml:space="preserve">This table identifies the </t>
    </r>
    <r>
      <rPr>
        <sz val="10"/>
        <color rgb="FF0078C9"/>
        <rFont val="Franklin Gothic Demi"/>
        <family val="2"/>
      </rPr>
      <t>cumulative</t>
    </r>
    <r>
      <rPr>
        <sz val="10"/>
        <rFont val="Arial"/>
        <family val="2"/>
      </rPr>
      <t xml:space="preserve"> capital expenditure on enhancement projects (schemes and investigations) delivered in the report year and reflects </t>
    </r>
    <r>
      <rPr>
        <sz val="10"/>
        <color rgb="FF0078C9"/>
        <rFont val="Franklin Gothic Demi"/>
        <family val="2"/>
      </rPr>
      <t>table 9_1 of the 2017 Cost Assessment submission</t>
    </r>
    <r>
      <rPr>
        <sz val="10"/>
        <rFont val="Arial"/>
        <family val="2"/>
      </rPr>
      <t>. One difference from table 9_1 is that this table does not collect historic data. References to AMP5 and AMP5 driver codes in the line definitions are therefore redundant but have been retained for simplicity. Where a quality enhancement scheme (or the proportionally allocated component of a quality enhancement scheme) has more than one cost driver, companies should allocate the expenditure attributable to the primary driver to the relevant line.  Any net additional cost for meeting the requirements of any further drivers should be included in the (different) relevant line.</t>
    </r>
  </si>
  <si>
    <t>Line</t>
  </si>
  <si>
    <t>Definition</t>
  </si>
  <si>
    <t>Cumulative capital expenditure on new and additional sewage treatment and sewerage assets for first time sewerage schemes delivered in the report year to meet the duty under s101A of the Water Industry Act 1991.</t>
  </si>
  <si>
    <t>Cumulative capital expenditure on schemes to improve sludge treatment and disposal assets and associated biogas treatment for meeting new environmental obligations listed in the WINEP / NEP and delivered in the report year. This is for both infrastructure and non-infrastructure assets.</t>
  </si>
  <si>
    <t>Cumulative capital expenditure on schemes to improve sludge treatment and disposal assets and associated biogas treatment for providing new capacity for growth and delivered in the report year. This is for both infrastructure and non-infrastructure assets.</t>
  </si>
  <si>
    <r>
      <t>Cumulative capital expenditure on the primary cost driver of quality enhancement schemes listed in the NEP (or WINEP) for AMP5, AMP6 or AMP7 delivered in the report year where the objective of the primary driver is to meet the requirements of conservation drivers (the Habitats and Birds Directives, the CRoW Act, the NERC Act, the Marine and Coastal Access Act, invasive non-native species and the UK Biodiversity Action Plan) over and above that on schemes and investigations for which expenditure is required to be reported elsewhere in this table (principally WWS2a lin</t>
    </r>
    <r>
      <rPr>
        <sz val="10"/>
        <rFont val="Arial"/>
        <family val="2"/>
      </rPr>
      <t>es 16 to 20).</t>
    </r>
  </si>
  <si>
    <t>Cumulative capital / operating expenditure on quality enhancement schemes listed in the NEP (or WINEP) either to improve outfalls to prevent the entrainment of fish, provide eel or fish passes or take alternative measures to meet the requirements of the Eels Regulations or carry out investigations required to confirm the level of entrainment and/or the appropriate technical solution. For AMP7 these are the outputs required by the Environment Agency (or Natural Resources Wales) under driver codes EE_IMP and EE_INV.</t>
  </si>
  <si>
    <t>Cumulative capital expenditure on quality enhancement schemes listed in the NEP (or WINEP) for AMP5, AMP6 or AMP7 to provide event and duration monitoring of intermittent discharges and delivered in the report year.  For AMP5 this is the capital expenditure to deliver the outputs included in the sewerage service quality enhancement schedule (Annex 4 – S) driven by the revised EU Bathing Water or Shellfish Waters Directives (driver codes rB5 and S8 respectively). For AMP6 these are the outputs required by the Environment Agency (or Natural Resources Wales) under driver codes rB5, S8, EDM1, EDM2 and EDMW. For AMP7 these are the outputs required by the Environment Agency (or Natural Resources Wales) under driver codes U_MON1, U_MON2, U_MON3, U_EDMW, SW_MON and BW_MON.</t>
  </si>
  <si>
    <t>Cumulative capital expenditure on quality enhancement schemes listed in the WINEP / NEP to provide flow monitoring at sewage treatment works (AMP6 driver code: Flow3, AMP7 driver codes: U_MON4, U_MON5) and delivered in the report year.</t>
  </si>
  <si>
    <t>Cumulative capital expenditure on quality enhancement schemes listed in the NEP for AMP6 to provide monitoring of pass forward flows at CSOs (driver code Flow4) and delivered in the report year.</t>
  </si>
  <si>
    <t>Cumulative capital expenditure on quality enhancement schemes listed in the WINEP / NEP to increase the flow the full treatment to 3PG+I+3E and delivered in the report year. Relevant Environment Agency driver code for AMP7 schemes is U_IMP5.</t>
  </si>
  <si>
    <t>Cumulative capital expenditure on quality enhancement schemes listed in the WINEP / NEP to increase the storm tank capacity to 68 l/hd or to 2 hours retention at max flow into the tanks and delivered in the report year.</t>
  </si>
  <si>
    <t xml:space="preserve">Cumulative capital expenditure on the primary cost driver of quality enhancement schemes listed in the NEP (or WINEP) for AMP5, AMP6 or AMP7 and delivered in the report year where the objective of the primary cost driver is to meet new or tightened spill frequency objectives at network assets, eg CSOs (whether or not there is an explicit spill frequency requirement) by the provision of new or additional storage volume. </t>
  </si>
  <si>
    <t>Cumulative capital expenditure on improvements listed in the NEP (or WINEP) as part of the national 'Pathway to good measures for chemicals' programme or to prevent deterioration in chemical status or to achieve standstill limits for chemicals and delivered in the report year. (Relevant Environment Agency driver codes for AMP7: WFD_IMP_CHEM, WFD_NDLS, some WFD_ND and potentially L_IMP and LWFD_IMP Chem1, ND4 and ND5 in AMP7).</t>
  </si>
  <si>
    <t>Cumulative capital expenditure on monitoring, investigations, feasibility studies and improvements listed in the NEP (or WINEP) as part of the national Chemicals Investigation Programme (driver codes C1 - C3 in AMP5, C4 - C7 in AMP6 and WFD_INV_CHEM1-9 and WFD_MON_CHEM in AMP7), delivered in the report year.</t>
  </si>
  <si>
    <t>Cumulative capital expenditure on monitoring, investigations, feasibility studies and improvements listed in the NEP as part of the national AMP6 Phosphorus removal technology investigations programme (driver codes P1 - Px), delivered in the report year.</t>
  </si>
  <si>
    <t>Cumulative capital expenditure on the primary cost driver of quality enhancement schemes listed in the NEP (or WINEP) for AMP5, AMP6 or AMP7 and delivered in the report year, where the objective of the primary cost driver is to meet one or more requirements of the EU Groundwater Directive.  For AMP5 this is the capital expenditure to deliver the outputs included in the sewerage service quality enhancement schedule (Annex 4 – S) associated with driver codes G1, G2 and G3. (Expenditure associated with driver code G4 should be included in table WWS2 line 11). For AMP6 it is the capital expenditure associated with driver code G1. For AMP7 the relevant driver codes are WFDGW_ND_GWQ and WFDGW_IMP_GWQ.</t>
  </si>
  <si>
    <t>Cumulative capital expenditure on investigations listed in the NEP (or WINEP) for AMP5, AMP6 or AMP7, delivered in the report year, over and above that on investigations for which expenditure is required to be reported elsewhere in this table (principally lines 9.1 and 9.2).</t>
  </si>
  <si>
    <t>Cumulative capital expenditure on the primary cost driver of quality enhancement schemes listed in the NEP (or WINEP) for AMP5, AMP6 or AMP7, delivered in the report year, where the objective of the primary cost driver is to meet new or tightened consent conditions for nitrogen.</t>
  </si>
  <si>
    <t>Cumulative capital expenditure on the primary cost driver of quality enhancement schemes listed in the NEP (or WINEP) for AMP5, AMP6 or AMP7, delivered in the report year, where the objective of the primary cost driver is to meet new or tightened consent conditions for phosphorus at an activated sludge STW.</t>
  </si>
  <si>
    <t>Cumulative capital expenditure on the primary cost driver of quality enhancement schemes listed in the NEP (or WINEP) for AMP5, AMP6 or AMP7, delivered in the report year, where the objective of the primary cost driver is to meet new or tightened consent conditions for phosphorus at a biological filter STW.</t>
  </si>
  <si>
    <t>Cumulative capital expenditure on the primary cost driver of quality enhancement schemes listed in the NEP (or WINEP) for AMP5, AMP6 or AMP7 where the objective of the primary cost driver is to meet new or tightened consent conditions for one or more of the sanitary parameters unless the objective is associated with a specific cost driver code for which there is a dedicated line elsewhere in this table (eg WFD_ND_GWQ (line 15/62) or Flow1 (line 23/70)). In such cases costs should be excluded from this line and entered in the line for the relevant cost driver code.</t>
  </si>
  <si>
    <t>Cumulative capital expenditure on the primary cost driver of quality enhancement schemes listed in the NEP (or WINEP) for AMP5, AMP6 or AMP7, delivered in the report year, where the objective of the primary cost driver is to meet new or tightened consent conditions for microbiological parameters to meet the requirements of the EU Shellfish Waters or revised Bathing Water Directives. Such schemes will typically involve UV disinfection but may involve alternative technologies eg membrane filtration.</t>
  </si>
  <si>
    <t>Cumulative capital expenditure on the primary cost driver of quality enhancement schemes listed in the NEP for AMP5 or AMP6, delivered in the report year, where the objective of the primary cost driver is to meet the requirements of the Habitats Directive or the CRoW Act (2000) by relocating the discharge to controlled waters.</t>
  </si>
  <si>
    <t>Cumulative capital expenditure on the primary cost driver of quality enhancement schemes listed in the NEP for AMP5, delivered in the report year, where the objective of the primary driver is to ensure no deterioration in the current classification of the receiving waters as a result of increased volumes of discharge (historic) - (driver code Flow1)</t>
  </si>
  <si>
    <t>Cumulative capital expenditure on schemes delivered in the report year, where the primary objective is to effect a step change improvement in odour control above base standards.</t>
  </si>
  <si>
    <r>
      <t xml:space="preserve">Cumulative capital expenditure associated with the provision of new development and growth in sewerage services, delivered in the report year.  Includes capital expenditure associated with the provision of local network assets for sewerage services to provide for new customers with no net deterioration of existing levels of service (new development) and capital expenditure associated with changes in sewage collected from new and existing customers whilst maintaining existing levels of service (growth). This should exclude capital expenditure for the purpose of reducing the risk to properties and external areas of flooding from sewers that should be reported in table </t>
    </r>
    <r>
      <rPr>
        <sz val="10"/>
        <color rgb="FF0078C9"/>
        <rFont val="Arial"/>
        <family val="2"/>
      </rPr>
      <t>WWS2a line 30</t>
    </r>
    <r>
      <rPr>
        <sz val="10"/>
        <color rgb="FF000000"/>
        <rFont val="Arial"/>
        <family val="2"/>
      </rPr>
      <t>, unless an increase in risk is clearly the result of new development.</t>
    </r>
  </si>
  <si>
    <t>Cumulative capital expenditure associated with schemes delivered in the report year to meet or offset changes in demand from new and existing customers at sewage treatment works but excluding sludge treatment centres. Expenditure at sludge treatment centres should be reported in table WWS2a line 3.</t>
  </si>
  <si>
    <t>Cumulative capital expenditure on schemes delivered in the report year to improve resilience. This relates to expenditure to manage the risk of failing to give consumers an appropriate level of service protection in the face of extreme events caused by hazards that are beyond their control.  For AMP5 this is the capital expenditure to deliver the outputs included in the supplementary report for improving resilience (e.g. under driver code ESL6).</t>
  </si>
  <si>
    <t>Cumulative capital expenditure on schemes delivered in the report year to protect CNI and NI assets and assessments completed in the report year of potential further improvements to comply with the Security and Emergency Measures Direction 1998 including associated Advice Notes, and including emergency response and resilience requirements.  For AMP5 this is the capital expenditure to deliver the outputs included in the sewerage service quality enhancement schedule (Annex 4 - S) to comply with the SEMD (driver code SEMD).</t>
  </si>
  <si>
    <t>Cumulative capital expenditure on schemes delivered in the report year, driven by other (ie. non-SEMD) security requirements, for example to improve cyber security or to enhance the security of network and information systems.</t>
  </si>
  <si>
    <r>
      <t xml:space="preserve">Cumulative capital expenditure on schemes delivered in the report year for the purpose of enhancing the public sewerage system to reduce the risk to properties and external areas of flooding from sewers. Exclude infrastructure renewals expenditure that should be reported in table </t>
    </r>
    <r>
      <rPr>
        <sz val="10"/>
        <color rgb="FF0078C9"/>
        <rFont val="Arial"/>
        <family val="2"/>
      </rPr>
      <t>WWS1 line 12</t>
    </r>
    <r>
      <rPr>
        <sz val="10"/>
        <color rgb="FF000000"/>
        <rFont val="Arial"/>
        <family val="2"/>
      </rPr>
      <t xml:space="preserve"> and expenditure associated with the provision of new sewers for new development and such other expenditure required in consequence of the new development that should be reported in table </t>
    </r>
    <r>
      <rPr>
        <sz val="10"/>
        <color rgb="FF0078C9"/>
        <rFont val="Arial"/>
        <family val="2"/>
      </rPr>
      <t>WWS2a line 25</t>
    </r>
    <r>
      <rPr>
        <sz val="10"/>
        <color rgb="FF000000"/>
        <rFont val="Arial"/>
        <family val="2"/>
      </rPr>
      <t>.</t>
    </r>
  </si>
  <si>
    <t>Cumulative capital expenditure on infrastructure and non-infrastructure assets falling within the scope of the transfer of private gravity sewers and lateral drains effected by schemes made by the Secretary of State / Welsh Ministers under the Water Industry (Schemes for Adoption of Private Sewers) Regulations 2011. Expenditure should be reported even if for accounting purposes companies may be treating it as maintenance (rather than enhancement).</t>
  </si>
  <si>
    <t>32 - 46</t>
  </si>
  <si>
    <t>Other cumulative capital expenditure by purpose on enhancement schemes delivered in the report year. [Company to insert other purposes as required and explain in commentary.] Regard should be had for the desirability of maintaining consistency with corresponding lines in previous data submissions when using these lines.</t>
  </si>
  <si>
    <r>
      <t xml:space="preserve">Total wastewater enhancement cumulative capital expenditure. Calculated as the sum of table </t>
    </r>
    <r>
      <rPr>
        <sz val="10"/>
        <color rgb="FF0078C9"/>
        <rFont val="Arial"/>
        <family val="2"/>
      </rPr>
      <t>WWS2a lines 1 to 46</t>
    </r>
    <r>
      <rPr>
        <sz val="10"/>
        <color rgb="FF000000"/>
        <rFont val="Arial"/>
        <family val="2"/>
      </rPr>
      <t xml:space="preserve"> inclusive.</t>
    </r>
  </si>
  <si>
    <t>Bristol (Avonmouth) STW FFT &amp; Growth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</si>
</sst>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0\);&quot;-  &quot;;&quot; &quot;@&quot; &quot;"/>
    <numFmt numFmtId="165" formatCode="0.000"/>
  </numFmts>
  <fonts count="27" x14ac:knownFonts="1">
    <font>
      <sz val="11"/>
      <color theme="1"/>
      <name val="Arial"/>
      <family val="2"/>
    </font>
    <font>
      <sz val="11"/>
      <color theme="1"/>
      <name val="Arial"/>
      <family val="2"/>
    </font>
    <font>
      <sz val="15"/>
      <color theme="0"/>
      <name val="Franklin Gothic Demi"/>
      <family val="2"/>
    </font>
    <font>
      <sz val="11"/>
      <color theme="0"/>
      <name val="Franklin Gothic Demi"/>
      <family val="2"/>
    </font>
    <font>
      <sz val="10"/>
      <color theme="1"/>
      <name val="Gill Sans MT"/>
      <family val="2"/>
    </font>
    <font>
      <sz val="10"/>
      <name val="Arial"/>
      <family val="2"/>
    </font>
    <font>
      <sz val="10"/>
      <name val="Gill Sans MT"/>
      <family val="2"/>
    </font>
    <font>
      <sz val="10"/>
      <color rgb="FF0078C9"/>
      <name val="Franklin Gothic Demi"/>
      <family val="2"/>
    </font>
    <font>
      <b/>
      <sz val="10"/>
      <color theme="1"/>
      <name val="Gill Sans MT"/>
      <family val="2"/>
    </font>
    <font>
      <sz val="9"/>
      <color theme="1"/>
      <name val="Arial"/>
      <family val="2"/>
    </font>
    <font>
      <sz val="11"/>
      <color theme="1"/>
      <name val="Verdana"/>
      <family val="2"/>
    </font>
    <font>
      <sz val="8"/>
      <color theme="1"/>
      <name val="Arial"/>
      <family val="2"/>
    </font>
    <font>
      <sz val="8"/>
      <name val="Arial"/>
      <family val="2"/>
    </font>
    <font>
      <b/>
      <sz val="10"/>
      <color rgb="FF0078C9"/>
      <name val="Gill Sans MT"/>
      <family val="2"/>
    </font>
    <font>
      <sz val="10"/>
      <color theme="1"/>
      <name val="Arial"/>
      <family val="2"/>
    </font>
    <font>
      <sz val="9"/>
      <name val="Arial"/>
      <family val="2"/>
    </font>
    <font>
      <sz val="9"/>
      <color theme="0"/>
      <name val="Arial"/>
      <family val="2"/>
    </font>
    <font>
      <sz val="10"/>
      <color rgb="FF000000"/>
      <name val="Arial"/>
      <family val="2"/>
    </font>
    <font>
      <sz val="8"/>
      <color rgb="FF000000"/>
      <name val="Arial"/>
      <family val="2"/>
    </font>
    <font>
      <sz val="9"/>
      <color rgb="FF000000"/>
      <name val="Arial"/>
      <family val="2"/>
    </font>
    <font>
      <sz val="9.5"/>
      <color theme="1"/>
      <name val="Arial"/>
      <family val="2"/>
    </font>
    <font>
      <sz val="10"/>
      <name val="Franklin Gothic Demi"/>
      <family val="2"/>
    </font>
    <font>
      <sz val="11"/>
      <color rgb="FF0078C9"/>
      <name val="Franklin Gothic Demi"/>
      <family val="2"/>
    </font>
    <font>
      <sz val="10"/>
      <color rgb="FF0078C9"/>
      <name val="Arial"/>
      <family val="2"/>
    </font>
    <font>
      <sz val="10"/>
      <color rgb="FF000000"/>
      <name val="Franklin Gothic Demi"/>
      <family val="2"/>
    </font>
    <font>
      <sz val="10"/>
      <color theme="1"/>
      <name val="Franklin Gothic Demi"/>
      <family val="2"/>
    </font>
    <font>
      <sz val="9"/>
      <color rgb="FFFF0000"/>
      <name val="Arial"/>
      <family val="2"/>
    </font>
  </fonts>
  <fills count="13">
    <fill>
      <patternFill patternType="none"/>
    </fill>
    <fill>
      <patternFill patternType="gray125"/>
    </fill>
    <fill>
      <patternFill patternType="solid">
        <fgColor rgb="FF003479"/>
        <bgColor indexed="64"/>
      </patternFill>
    </fill>
    <fill>
      <patternFill patternType="solid">
        <fgColor theme="0"/>
        <bgColor indexed="64"/>
      </patternFill>
    </fill>
    <fill>
      <patternFill patternType="solid">
        <fgColor rgb="FFE0DCD8"/>
        <bgColor indexed="64"/>
      </patternFill>
    </fill>
    <fill>
      <patternFill patternType="solid">
        <fgColor rgb="FFFFFF00"/>
        <bgColor indexed="64"/>
      </patternFill>
    </fill>
    <fill>
      <patternFill patternType="solid">
        <fgColor rgb="FFFE4819"/>
        <bgColor indexed="64"/>
      </patternFill>
    </fill>
    <fill>
      <patternFill patternType="solid">
        <fgColor rgb="FFFCEABF"/>
        <bgColor indexed="64"/>
      </patternFill>
    </fill>
    <fill>
      <patternFill patternType="solid">
        <fgColor rgb="FFBFDDF1"/>
        <bgColor indexed="64"/>
      </patternFill>
    </fill>
    <fill>
      <patternFill patternType="solid">
        <fgColor theme="4" tint="0.59999389629810485"/>
        <bgColor indexed="64"/>
      </patternFill>
    </fill>
    <fill>
      <patternFill patternType="solid">
        <fgColor rgb="FFDDEBF7"/>
        <bgColor indexed="64"/>
      </patternFill>
    </fill>
    <fill>
      <patternFill patternType="solid">
        <fgColor rgb="FFF2BFE0"/>
        <bgColor indexed="64"/>
      </patternFill>
    </fill>
    <fill>
      <patternFill patternType="solid">
        <fgColor theme="9" tint="0.59999389629810485"/>
        <bgColor indexed="64"/>
      </patternFill>
    </fill>
  </fills>
  <borders count="52">
    <border>
      <left/>
      <right/>
      <top/>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right/>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medium">
        <color rgb="FF857362"/>
      </top>
      <bottom/>
      <diagonal/>
    </border>
    <border>
      <left style="medium">
        <color rgb="FF857362"/>
      </left>
      <right style="medium">
        <color rgb="FF857362"/>
      </right>
      <top style="medium">
        <color rgb="FF857362"/>
      </top>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top/>
      <bottom style="medium">
        <color rgb="FF857362"/>
      </bottom>
      <diagonal/>
    </border>
    <border>
      <left style="medium">
        <color rgb="FF857362"/>
      </left>
      <right style="medium">
        <color rgb="FF857362"/>
      </right>
      <top/>
      <bottom style="medium">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medium">
        <color rgb="FF857362"/>
      </left>
      <right style="medium">
        <color rgb="FF857362"/>
      </right>
      <top style="medium">
        <color rgb="FF857362"/>
      </top>
      <bottom style="thin">
        <color rgb="FF857362"/>
      </bottom>
      <diagonal/>
    </border>
    <border>
      <left style="medium">
        <color rgb="FF857362"/>
      </left>
      <right/>
      <top style="medium">
        <color rgb="FF857362"/>
      </top>
      <bottom style="thin">
        <color rgb="FF857362"/>
      </bottom>
      <diagonal/>
    </border>
    <border>
      <left/>
      <right style="thin">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top style="thin">
        <color rgb="FF857362"/>
      </top>
      <bottom style="thin">
        <color rgb="FF857362"/>
      </bottom>
      <diagonal/>
    </border>
    <border>
      <left/>
      <right style="thin">
        <color rgb="FF857362"/>
      </right>
      <top style="thin">
        <color rgb="FF857362"/>
      </top>
      <bottom style="thin">
        <color rgb="FF857362"/>
      </bottom>
      <diagonal/>
    </border>
    <border>
      <left style="medium">
        <color rgb="FF857362"/>
      </left>
      <right style="thin">
        <color rgb="FF857362"/>
      </right>
      <top style="thin">
        <color rgb="FF857362"/>
      </top>
      <bottom/>
      <diagonal/>
    </border>
    <border>
      <left style="medium">
        <color rgb="FF857362"/>
      </left>
      <right/>
      <top style="thin">
        <color rgb="FF857362"/>
      </top>
      <bottom/>
      <diagonal/>
    </border>
    <border>
      <left style="thin">
        <color rgb="FF857362"/>
      </left>
      <right style="thin">
        <color rgb="FF857362"/>
      </right>
      <top style="thin">
        <color rgb="FF857362"/>
      </top>
      <bottom/>
      <diagonal/>
    </border>
    <border>
      <left/>
      <right style="thin">
        <color rgb="FF857362"/>
      </right>
      <top style="thin">
        <color rgb="FF857362"/>
      </top>
      <bottom/>
      <diagonal/>
    </border>
    <border>
      <left style="thin">
        <color rgb="FF857362"/>
      </left>
      <right style="medium">
        <color rgb="FF857362"/>
      </right>
      <top style="thin">
        <color rgb="FF857362"/>
      </top>
      <bottom/>
      <diagonal/>
    </border>
    <border>
      <left style="medium">
        <color rgb="FF857362"/>
      </left>
      <right style="medium">
        <color rgb="FF857362"/>
      </right>
      <top style="thin">
        <color rgb="FF857362"/>
      </top>
      <bottom/>
      <diagonal/>
    </border>
    <border>
      <left style="medium">
        <color rgb="FF857362"/>
      </left>
      <right/>
      <top/>
      <bottom/>
      <diagonal/>
    </border>
    <border>
      <left style="thin">
        <color rgb="FF857362"/>
      </left>
      <right style="thin">
        <color rgb="FF857362"/>
      </right>
      <top/>
      <bottom/>
      <diagonal/>
    </border>
    <border>
      <left/>
      <right style="thin">
        <color rgb="FF857362"/>
      </right>
      <top/>
      <bottom/>
      <diagonal/>
    </border>
    <border>
      <left style="medium">
        <color rgb="FF857362"/>
      </left>
      <right style="medium">
        <color rgb="FF857362"/>
      </right>
      <top/>
      <bottom/>
      <diagonal/>
    </border>
    <border>
      <left style="medium">
        <color rgb="FF857362"/>
      </left>
      <right style="thin">
        <color rgb="FF857362"/>
      </right>
      <top style="medium">
        <color rgb="FF857362"/>
      </top>
      <bottom style="medium">
        <color rgb="FF857362"/>
      </bottom>
      <diagonal/>
    </border>
    <border>
      <left style="thin">
        <color rgb="FF857362"/>
      </left>
      <right/>
      <top style="medium">
        <color rgb="FF857362"/>
      </top>
      <bottom style="thin">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style="medium">
        <color rgb="FF857362"/>
      </left>
      <right style="thin">
        <color rgb="FF857362"/>
      </right>
      <top/>
      <bottom style="thin">
        <color rgb="FF857362"/>
      </bottom>
      <diagonal/>
    </border>
    <border>
      <left style="thin">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top style="thin">
        <color rgb="FF857362"/>
      </top>
      <bottom style="medium">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s>
  <cellStyleXfs count="12">
    <xf numFmtId="164" fontId="0" fillId="0" borderId="0" applyFont="0" applyFill="0" applyBorder="0" applyProtection="0">
      <alignment vertical="top"/>
    </xf>
    <xf numFmtId="0" fontId="1" fillId="0" borderId="0"/>
    <xf numFmtId="0" fontId="1" fillId="0" borderId="0"/>
    <xf numFmtId="0" fontId="1" fillId="0" borderId="0"/>
    <xf numFmtId="0" fontId="5" fillId="0" borderId="0"/>
    <xf numFmtId="0" fontId="10" fillId="0" borderId="0"/>
    <xf numFmtId="0" fontId="9" fillId="6" borderId="0" applyBorder="0"/>
    <xf numFmtId="0" fontId="10" fillId="0" borderId="0"/>
    <xf numFmtId="9" fontId="10" fillId="0" borderId="0" applyFont="0" applyFill="0" applyBorder="0" applyAlignment="0" applyProtection="0"/>
    <xf numFmtId="0" fontId="1" fillId="0" borderId="0"/>
    <xf numFmtId="43" fontId="10" fillId="0" borderId="0" applyFont="0" applyFill="0" applyBorder="0" applyAlignment="0" applyProtection="0"/>
    <xf numFmtId="0" fontId="5" fillId="0" borderId="0"/>
  </cellStyleXfs>
  <cellXfs count="233">
    <xf numFmtId="164" fontId="0" fillId="0" borderId="0" xfId="0">
      <alignment vertical="top"/>
    </xf>
    <xf numFmtId="0" fontId="2" fillId="2" borderId="0" xfId="1" applyFont="1" applyFill="1" applyBorder="1" applyAlignment="1" applyProtection="1">
      <alignment vertical="center"/>
    </xf>
    <xf numFmtId="0" fontId="2" fillId="2" borderId="0" xfId="2" applyFont="1" applyFill="1" applyBorder="1" applyAlignment="1" applyProtection="1">
      <alignment vertical="center"/>
    </xf>
    <xf numFmtId="0" fontId="2" fillId="2" borderId="0" xfId="2" applyFont="1" applyFill="1" applyBorder="1" applyAlignment="1" applyProtection="1">
      <alignment horizontal="center" vertical="center"/>
    </xf>
    <xf numFmtId="0" fontId="2" fillId="2" borderId="0" xfId="1" applyFont="1" applyFill="1" applyBorder="1" applyAlignment="1" applyProtection="1">
      <alignment horizontal="right" vertical="center"/>
    </xf>
    <xf numFmtId="0" fontId="2" fillId="2" borderId="0" xfId="3" applyFont="1" applyFill="1" applyAlignment="1">
      <alignment horizontal="right" vertical="center"/>
    </xf>
    <xf numFmtId="0" fontId="2" fillId="2" borderId="0" xfId="1" applyFont="1" applyFill="1" applyBorder="1" applyAlignment="1">
      <alignment horizontal="left" vertical="center"/>
    </xf>
    <xf numFmtId="0" fontId="3" fillId="2" borderId="0" xfId="1" applyFont="1" applyFill="1" applyBorder="1" applyAlignment="1">
      <alignment horizontal="left" vertical="center"/>
    </xf>
    <xf numFmtId="164" fontId="0" fillId="3" borderId="0" xfId="0" applyFill="1" applyBorder="1">
      <alignment vertical="top"/>
    </xf>
    <xf numFmtId="164" fontId="0" fillId="3" borderId="0" xfId="0" applyFill="1" applyBorder="1" applyProtection="1">
      <alignment vertical="top"/>
    </xf>
    <xf numFmtId="0" fontId="1" fillId="4" borderId="0" xfId="1" applyFill="1" applyAlignment="1" applyProtection="1">
      <alignment vertical="center"/>
    </xf>
    <xf numFmtId="0" fontId="1" fillId="0" borderId="0" xfId="1" applyFill="1" applyAlignment="1" applyProtection="1">
      <alignment vertical="center"/>
    </xf>
    <xf numFmtId="0" fontId="1" fillId="0" borderId="0" xfId="1" applyAlignment="1" applyProtection="1">
      <alignment vertical="center"/>
    </xf>
    <xf numFmtId="0" fontId="4" fillId="3" borderId="0" xfId="2" applyFont="1" applyFill="1" applyBorder="1" applyAlignment="1" applyProtection="1">
      <alignment vertical="center"/>
    </xf>
    <xf numFmtId="0" fontId="6" fillId="3" borderId="0" xfId="4" applyFont="1" applyFill="1" applyBorder="1" applyAlignment="1" applyProtection="1">
      <alignment vertical="center"/>
    </xf>
    <xf numFmtId="0" fontId="6" fillId="3" borderId="0" xfId="4" applyFont="1" applyFill="1" applyBorder="1" applyAlignment="1" applyProtection="1">
      <alignment horizontal="center" vertical="center"/>
    </xf>
    <xf numFmtId="0" fontId="4" fillId="3" borderId="0" xfId="2" applyFont="1" applyFill="1" applyBorder="1"/>
    <xf numFmtId="0" fontId="4" fillId="3" borderId="0" xfId="2" applyFont="1" applyFill="1"/>
    <xf numFmtId="0" fontId="1" fillId="3" borderId="0" xfId="1" applyFill="1" applyAlignment="1" applyProtection="1">
      <alignment vertical="center"/>
    </xf>
    <xf numFmtId="0" fontId="4" fillId="3" borderId="0" xfId="2" applyFont="1" applyFill="1" applyBorder="1" applyProtection="1"/>
    <xf numFmtId="0" fontId="4" fillId="3" borderId="0" xfId="2" applyFont="1" applyFill="1" applyProtection="1"/>
    <xf numFmtId="0" fontId="8" fillId="3" borderId="0" xfId="2" applyFont="1" applyFill="1"/>
    <xf numFmtId="0" fontId="8" fillId="0" borderId="0" xfId="2" applyFont="1"/>
    <xf numFmtId="0" fontId="9" fillId="5" borderId="0" xfId="1" applyFont="1" applyFill="1" applyAlignment="1" applyProtection="1">
      <alignment horizontal="center" vertical="center" wrapText="1"/>
    </xf>
    <xf numFmtId="0" fontId="7" fillId="3" borderId="4" xfId="4" applyFont="1" applyFill="1" applyBorder="1" applyAlignment="1" applyProtection="1">
      <alignment horizontal="left" vertical="center"/>
    </xf>
    <xf numFmtId="0" fontId="7" fillId="3" borderId="4" xfId="4" applyFont="1" applyFill="1" applyBorder="1" applyAlignment="1" applyProtection="1">
      <alignment horizontal="center" vertical="center"/>
    </xf>
    <xf numFmtId="0" fontId="7" fillId="3" borderId="4" xfId="1" applyFont="1" applyFill="1" applyBorder="1" applyAlignment="1">
      <alignment horizontal="center" vertical="center" wrapText="1"/>
    </xf>
    <xf numFmtId="0" fontId="9" fillId="0" borderId="0" xfId="1" applyFont="1" applyFill="1" applyAlignment="1" applyProtection="1">
      <alignment horizontal="center" vertical="center"/>
    </xf>
    <xf numFmtId="0" fontId="11" fillId="0" borderId="0" xfId="1" applyFont="1" applyAlignment="1" applyProtection="1">
      <alignment vertical="center"/>
    </xf>
    <xf numFmtId="0" fontId="7" fillId="4" borderId="11" xfId="4" applyFont="1" applyFill="1" applyBorder="1" applyAlignment="1" applyProtection="1">
      <alignment horizontal="center" vertical="center" wrapText="1"/>
    </xf>
    <xf numFmtId="0" fontId="7" fillId="4" borderId="11" xfId="4" applyFont="1" applyFill="1" applyBorder="1" applyAlignment="1" applyProtection="1">
      <alignment horizontal="center" vertical="center"/>
    </xf>
    <xf numFmtId="0" fontId="7" fillId="4" borderId="12" xfId="4" applyFont="1" applyFill="1" applyBorder="1" applyAlignment="1" applyProtection="1">
      <alignment horizontal="center" vertical="center"/>
    </xf>
    <xf numFmtId="0" fontId="7" fillId="4" borderId="14" xfId="1" applyFont="1" applyFill="1" applyBorder="1" applyAlignment="1" applyProtection="1">
      <alignment horizontal="center" vertical="center" wrapText="1"/>
    </xf>
    <xf numFmtId="0" fontId="7" fillId="4" borderId="15" xfId="1" applyFont="1" applyFill="1" applyBorder="1" applyAlignment="1" applyProtection="1">
      <alignment horizontal="center" vertical="center" wrapText="1"/>
    </xf>
    <xf numFmtId="0" fontId="8" fillId="3" borderId="0" xfId="2" applyFont="1" applyFill="1" applyBorder="1"/>
    <xf numFmtId="0" fontId="7" fillId="4" borderId="1" xfId="1" applyFont="1" applyFill="1" applyBorder="1" applyAlignment="1">
      <alignment horizontal="center" vertical="center" wrapText="1"/>
    </xf>
    <xf numFmtId="0" fontId="7" fillId="4" borderId="12" xfId="1" applyFont="1" applyFill="1" applyBorder="1" applyAlignment="1">
      <alignment horizontal="center" vertical="center" wrapText="1"/>
    </xf>
    <xf numFmtId="0" fontId="7" fillId="4" borderId="9" xfId="1" applyFont="1" applyFill="1" applyBorder="1" applyAlignment="1" applyProtection="1">
      <alignment horizontal="center" vertical="center" wrapText="1"/>
    </xf>
    <xf numFmtId="0" fontId="7" fillId="4" borderId="18" xfId="1" applyFont="1" applyFill="1" applyBorder="1" applyAlignment="1" applyProtection="1">
      <alignment horizontal="center" vertical="center" wrapText="1"/>
    </xf>
    <xf numFmtId="0" fontId="11" fillId="0" borderId="0" xfId="1" applyFont="1" applyAlignment="1" applyProtection="1">
      <alignment vertical="center" wrapText="1"/>
    </xf>
    <xf numFmtId="0" fontId="11" fillId="0" borderId="0" xfId="1" applyFont="1" applyFill="1" applyAlignment="1" applyProtection="1">
      <alignment vertical="center"/>
    </xf>
    <xf numFmtId="0" fontId="7" fillId="3" borderId="2" xfId="4" applyFont="1" applyFill="1" applyBorder="1" applyAlignment="1" applyProtection="1">
      <alignment horizontal="left" vertical="center"/>
    </xf>
    <xf numFmtId="0" fontId="7" fillId="3" borderId="0" xfId="4" applyFont="1" applyFill="1" applyBorder="1" applyAlignment="1" applyProtection="1">
      <alignment horizontal="center" vertical="center" wrapText="1"/>
    </xf>
    <xf numFmtId="0" fontId="7" fillId="3" borderId="0" xfId="4" applyFont="1" applyFill="1" applyBorder="1" applyAlignment="1" applyProtection="1">
      <alignment horizontal="center" vertical="center"/>
    </xf>
    <xf numFmtId="0" fontId="10" fillId="3" borderId="0" xfId="5" applyFill="1" applyBorder="1" applyAlignment="1">
      <alignment horizontal="center" vertical="center" wrapText="1"/>
    </xf>
    <xf numFmtId="0" fontId="7" fillId="3" borderId="0" xfId="1" applyFont="1" applyFill="1" applyBorder="1" applyAlignment="1" applyProtection="1">
      <alignment horizontal="center" vertical="center" wrapText="1"/>
    </xf>
    <xf numFmtId="0" fontId="7" fillId="3" borderId="0" xfId="1" applyFont="1" applyFill="1" applyBorder="1" applyAlignment="1">
      <alignment horizontal="center" vertical="center" wrapText="1"/>
    </xf>
    <xf numFmtId="0" fontId="7" fillId="3" borderId="19" xfId="1" applyFont="1" applyFill="1" applyBorder="1" applyAlignment="1" applyProtection="1">
      <alignment vertical="center" wrapText="1"/>
    </xf>
    <xf numFmtId="0" fontId="7" fillId="3" borderId="0" xfId="1" applyFont="1" applyFill="1" applyBorder="1" applyAlignment="1" applyProtection="1">
      <alignment vertical="center" wrapText="1"/>
    </xf>
    <xf numFmtId="0" fontId="10" fillId="3" borderId="0" xfId="5" applyFill="1" applyBorder="1" applyAlignment="1" applyProtection="1">
      <alignment horizontal="center" vertical="center" wrapText="1"/>
    </xf>
    <xf numFmtId="0" fontId="11" fillId="6" borderId="20" xfId="6" applyFont="1" applyBorder="1" applyAlignment="1" applyProtection="1">
      <alignment horizontal="center" vertical="center"/>
    </xf>
    <xf numFmtId="0" fontId="11" fillId="6" borderId="0" xfId="6" applyFont="1" applyBorder="1" applyAlignment="1" applyProtection="1">
      <alignment horizontal="center" vertical="center"/>
    </xf>
    <xf numFmtId="0" fontId="9" fillId="0" borderId="0" xfId="1" applyFont="1" applyFill="1" applyAlignment="1" applyProtection="1">
      <alignment horizontal="left" vertical="center"/>
    </xf>
    <xf numFmtId="0" fontId="11" fillId="6" borderId="21" xfId="6" applyFont="1" applyBorder="1" applyAlignment="1" applyProtection="1">
      <alignment horizontal="center" vertical="center"/>
    </xf>
    <xf numFmtId="0" fontId="7" fillId="4" borderId="1" xfId="4" applyFont="1" applyFill="1" applyBorder="1" applyAlignment="1" applyProtection="1">
      <alignment horizontal="center" vertical="center"/>
    </xf>
    <xf numFmtId="0" fontId="7" fillId="4" borderId="12" xfId="7" applyFont="1" applyFill="1" applyBorder="1"/>
    <xf numFmtId="0" fontId="13" fillId="3" borderId="0" xfId="2" applyFont="1" applyFill="1" applyBorder="1" applyAlignment="1">
      <alignment horizontal="center"/>
    </xf>
    <xf numFmtId="0" fontId="5" fillId="3" borderId="0" xfId="4" applyFont="1" applyFill="1" applyAlignment="1" applyProtection="1">
      <alignment vertical="center"/>
    </xf>
    <xf numFmtId="0" fontId="7" fillId="4" borderId="12" xfId="7" applyFont="1" applyFill="1" applyBorder="1" applyProtection="1"/>
    <xf numFmtId="0" fontId="9" fillId="3" borderId="5" xfId="1" applyFont="1" applyFill="1" applyBorder="1" applyAlignment="1" applyProtection="1">
      <alignment horizontal="center" vertical="center"/>
    </xf>
    <xf numFmtId="0" fontId="14" fillId="0" borderId="6" xfId="1" applyFont="1" applyBorder="1" applyAlignment="1" applyProtection="1">
      <alignment vertical="center"/>
    </xf>
    <xf numFmtId="0" fontId="11" fillId="0" borderId="6" xfId="1" applyFont="1" applyBorder="1" applyAlignment="1" applyProtection="1">
      <alignment horizontal="center" vertical="center"/>
    </xf>
    <xf numFmtId="0" fontId="11" fillId="0" borderId="7" xfId="1" applyFont="1" applyBorder="1" applyAlignment="1" applyProtection="1">
      <alignment horizontal="center" vertical="center"/>
    </xf>
    <xf numFmtId="165" fontId="15" fillId="7" borderId="5" xfId="3" applyNumberFormat="1" applyFont="1" applyFill="1" applyBorder="1" applyAlignment="1" applyProtection="1">
      <alignment vertical="center"/>
      <protection locked="0"/>
    </xf>
    <xf numFmtId="165" fontId="15" fillId="7" borderId="6" xfId="3" applyNumberFormat="1" applyFont="1" applyFill="1" applyBorder="1" applyAlignment="1" applyProtection="1">
      <alignment vertical="center"/>
      <protection locked="0"/>
    </xf>
    <xf numFmtId="165" fontId="15" fillId="7" borderId="7" xfId="3" applyNumberFormat="1" applyFont="1" applyFill="1" applyBorder="1" applyAlignment="1" applyProtection="1">
      <alignment vertical="center"/>
      <protection locked="0"/>
    </xf>
    <xf numFmtId="165" fontId="9" fillId="8" borderId="22" xfId="1" applyNumberFormat="1" applyFont="1" applyFill="1" applyBorder="1" applyAlignment="1" applyProtection="1">
      <alignment vertical="center"/>
    </xf>
    <xf numFmtId="165" fontId="9" fillId="8" borderId="9" xfId="1" applyNumberFormat="1" applyFont="1" applyFill="1" applyBorder="1" applyAlignment="1" applyProtection="1">
      <alignment vertical="center"/>
    </xf>
    <xf numFmtId="165" fontId="16" fillId="3" borderId="5" xfId="1" applyNumberFormat="1" applyFont="1" applyFill="1" applyBorder="1" applyAlignment="1">
      <alignment horizontal="center" vertical="center"/>
    </xf>
    <xf numFmtId="164" fontId="9" fillId="0" borderId="7" xfId="0" applyFont="1" applyFill="1" applyBorder="1">
      <alignment vertical="top"/>
    </xf>
    <xf numFmtId="0" fontId="9" fillId="0" borderId="5" xfId="1" applyFont="1" applyBorder="1" applyAlignment="1" applyProtection="1">
      <alignment horizontal="center" vertical="center"/>
    </xf>
    <xf numFmtId="165" fontId="15" fillId="3" borderId="23" xfId="8" applyNumberFormat="1" applyFont="1" applyFill="1" applyBorder="1" applyAlignment="1" applyProtection="1">
      <alignment horizontal="center" vertical="center"/>
    </xf>
    <xf numFmtId="165" fontId="15" fillId="3" borderId="6" xfId="8" applyNumberFormat="1" applyFont="1" applyFill="1" applyBorder="1" applyAlignment="1" applyProtection="1">
      <alignment horizontal="center" vertical="center"/>
    </xf>
    <xf numFmtId="165" fontId="15" fillId="3" borderId="24" xfId="8" applyNumberFormat="1" applyFont="1" applyFill="1" applyBorder="1" applyAlignment="1" applyProtection="1">
      <alignment horizontal="center" vertical="center"/>
    </xf>
    <xf numFmtId="165" fontId="9" fillId="3" borderId="9" xfId="1" applyNumberFormat="1" applyFont="1" applyFill="1" applyBorder="1" applyAlignment="1" applyProtection="1">
      <alignment horizontal="center" vertical="center"/>
    </xf>
    <xf numFmtId="0" fontId="9" fillId="5" borderId="0" xfId="1" applyFont="1" applyFill="1" applyAlignment="1" applyProtection="1">
      <alignment horizontal="center" vertical="center"/>
    </xf>
    <xf numFmtId="0" fontId="9" fillId="0" borderId="0" xfId="1" applyFont="1" applyFill="1" applyBorder="1" applyAlignment="1" applyProtection="1">
      <alignment horizontal="center" vertical="center"/>
    </xf>
    <xf numFmtId="0" fontId="9" fillId="5" borderId="0" xfId="1" applyFont="1" applyFill="1" applyAlignment="1" applyProtection="1">
      <alignment horizontal="left" vertical="center"/>
    </xf>
    <xf numFmtId="0" fontId="9" fillId="0" borderId="0" xfId="1" applyFont="1" applyFill="1" applyBorder="1" applyAlignment="1" applyProtection="1">
      <alignment horizontal="left" vertical="center"/>
    </xf>
    <xf numFmtId="0" fontId="15" fillId="3" borderId="25" xfId="4" applyFont="1" applyFill="1" applyBorder="1" applyAlignment="1" applyProtection="1">
      <alignment horizontal="center" vertical="center"/>
    </xf>
    <xf numFmtId="0" fontId="17" fillId="0" borderId="26" xfId="4" applyFont="1" applyFill="1" applyBorder="1" applyAlignment="1">
      <alignment vertical="center" wrapText="1"/>
    </xf>
    <xf numFmtId="0" fontId="11" fillId="0" borderId="26" xfId="1" applyFont="1" applyBorder="1" applyAlignment="1" applyProtection="1">
      <alignment horizontal="center" vertical="center"/>
    </xf>
    <xf numFmtId="0" fontId="12" fillId="0" borderId="26" xfId="4" applyFont="1" applyFill="1" applyBorder="1" applyAlignment="1" applyProtection="1">
      <alignment horizontal="center" vertical="center"/>
    </xf>
    <xf numFmtId="0" fontId="12" fillId="0" borderId="27" xfId="4" applyFont="1" applyFill="1" applyBorder="1" applyAlignment="1" applyProtection="1">
      <alignment horizontal="center" vertical="center"/>
    </xf>
    <xf numFmtId="165" fontId="15" fillId="7" borderId="25" xfId="3" applyNumberFormat="1" applyFont="1" applyFill="1" applyBorder="1" applyAlignment="1" applyProtection="1">
      <alignment vertical="center"/>
      <protection locked="0"/>
    </xf>
    <xf numFmtId="165" fontId="15" fillId="7" borderId="26" xfId="3" applyNumberFormat="1" applyFont="1" applyFill="1" applyBorder="1" applyAlignment="1" applyProtection="1">
      <alignment vertical="center"/>
      <protection locked="0"/>
    </xf>
    <xf numFmtId="165" fontId="15" fillId="7" borderId="27" xfId="3" applyNumberFormat="1" applyFont="1" applyFill="1" applyBorder="1" applyAlignment="1" applyProtection="1">
      <alignment vertical="center"/>
      <protection locked="0"/>
    </xf>
    <xf numFmtId="165" fontId="9" fillId="8" borderId="28" xfId="1" applyNumberFormat="1" applyFont="1" applyFill="1" applyBorder="1" applyAlignment="1" applyProtection="1">
      <alignment vertical="center"/>
    </xf>
    <xf numFmtId="165" fontId="9" fillId="3" borderId="25" xfId="1" applyNumberFormat="1" applyFont="1" applyFill="1" applyBorder="1" applyAlignment="1">
      <alignment vertical="center"/>
    </xf>
    <xf numFmtId="164" fontId="9" fillId="0" borderId="27" xfId="0" applyFont="1" applyFill="1" applyBorder="1">
      <alignment vertical="top"/>
    </xf>
    <xf numFmtId="0" fontId="15" fillId="0" borderId="25" xfId="4" applyFont="1" applyFill="1" applyBorder="1" applyAlignment="1" applyProtection="1">
      <alignment horizontal="center" vertical="center"/>
    </xf>
    <xf numFmtId="0" fontId="17" fillId="0" borderId="26" xfId="4" applyFont="1" applyFill="1" applyBorder="1" applyAlignment="1" applyProtection="1">
      <alignment vertical="center" wrapText="1"/>
    </xf>
    <xf numFmtId="165" fontId="15" fillId="3" borderId="29" xfId="8" applyNumberFormat="1" applyFont="1" applyFill="1" applyBorder="1" applyAlignment="1" applyProtection="1">
      <alignment horizontal="center" vertical="center"/>
    </xf>
    <xf numFmtId="165" fontId="15" fillId="3" borderId="26" xfId="8" applyNumberFormat="1" applyFont="1" applyFill="1" applyBorder="1" applyAlignment="1" applyProtection="1">
      <alignment horizontal="center" vertical="center"/>
    </xf>
    <xf numFmtId="165" fontId="15" fillId="3" borderId="30" xfId="8" applyNumberFormat="1" applyFont="1" applyFill="1" applyBorder="1" applyAlignment="1" applyProtection="1">
      <alignment horizontal="center" vertical="center"/>
    </xf>
    <xf numFmtId="165" fontId="9" fillId="3" borderId="28" xfId="1" applyNumberFormat="1" applyFont="1" applyFill="1" applyBorder="1" applyAlignment="1" applyProtection="1">
      <alignment horizontal="center" vertical="center"/>
    </xf>
    <xf numFmtId="0" fontId="18" fillId="0" borderId="26" xfId="4" applyFont="1" applyFill="1" applyBorder="1" applyAlignment="1">
      <alignment horizontal="center" vertical="center" wrapText="1"/>
    </xf>
    <xf numFmtId="0" fontId="18" fillId="0" borderId="26" xfId="4" applyFont="1" applyFill="1" applyBorder="1" applyAlignment="1" applyProtection="1">
      <alignment horizontal="center" vertical="center" wrapText="1"/>
    </xf>
    <xf numFmtId="0" fontId="11" fillId="4" borderId="0" xfId="9" applyFont="1" applyFill="1" applyAlignment="1" applyProtection="1">
      <alignment horizontal="center" vertical="center"/>
    </xf>
    <xf numFmtId="164" fontId="9" fillId="3" borderId="27" xfId="0" applyFont="1" applyFill="1" applyBorder="1">
      <alignment vertical="top"/>
    </xf>
    <xf numFmtId="0" fontId="15" fillId="3" borderId="31" xfId="4" applyFont="1" applyFill="1" applyBorder="1" applyAlignment="1" applyProtection="1">
      <alignment horizontal="center" vertical="center"/>
    </xf>
    <xf numFmtId="165" fontId="14" fillId="3" borderId="26" xfId="1" applyNumberFormat="1" applyFont="1" applyFill="1" applyBorder="1" applyAlignment="1" applyProtection="1">
      <alignment vertical="center" wrapText="1"/>
    </xf>
    <xf numFmtId="165" fontId="11" fillId="3" borderId="26" xfId="1" applyNumberFormat="1" applyFont="1" applyFill="1" applyBorder="1" applyAlignment="1" applyProtection="1">
      <alignment horizontal="center" vertical="center" wrapText="1"/>
    </xf>
    <xf numFmtId="0" fontId="15" fillId="0" borderId="31" xfId="4" applyFont="1" applyFill="1" applyBorder="1" applyAlignment="1" applyProtection="1">
      <alignment horizontal="center" vertical="center"/>
    </xf>
    <xf numFmtId="165" fontId="15" fillId="3" borderId="32" xfId="8" applyNumberFormat="1" applyFont="1" applyFill="1" applyBorder="1" applyAlignment="1" applyProtection="1">
      <alignment horizontal="center" vertical="center"/>
    </xf>
    <xf numFmtId="165" fontId="15" fillId="3" borderId="33" xfId="8" applyNumberFormat="1" applyFont="1" applyFill="1" applyBorder="1" applyAlignment="1" applyProtection="1">
      <alignment horizontal="center" vertical="center"/>
    </xf>
    <xf numFmtId="165" fontId="15" fillId="3" borderId="34" xfId="8" applyNumberFormat="1" applyFont="1" applyFill="1" applyBorder="1" applyAlignment="1" applyProtection="1">
      <alignment horizontal="center" vertical="center"/>
    </xf>
    <xf numFmtId="0" fontId="17" fillId="3" borderId="26" xfId="4" applyFont="1" applyFill="1" applyBorder="1" applyAlignment="1" applyProtection="1">
      <alignment vertical="center" wrapText="1"/>
    </xf>
    <xf numFmtId="0" fontId="9" fillId="4" borderId="0" xfId="9" applyFont="1" applyFill="1" applyAlignment="1" applyProtection="1">
      <alignment horizontal="center" vertical="center"/>
    </xf>
    <xf numFmtId="0" fontId="5" fillId="0" borderId="26" xfId="4" applyFont="1" applyFill="1" applyBorder="1" applyAlignment="1" applyProtection="1">
      <alignment vertical="center" wrapText="1"/>
    </xf>
    <xf numFmtId="0" fontId="5" fillId="7" borderId="26" xfId="3" applyNumberFormat="1" applyFont="1" applyFill="1" applyBorder="1" applyAlignment="1" applyProtection="1">
      <alignment horizontal="left" vertical="center"/>
      <protection locked="0"/>
    </xf>
    <xf numFmtId="165" fontId="9" fillId="3" borderId="26" xfId="1" applyNumberFormat="1" applyFont="1" applyFill="1" applyBorder="1" applyAlignment="1" applyProtection="1">
      <alignment vertical="center" wrapText="1"/>
    </xf>
    <xf numFmtId="0" fontId="19" fillId="3" borderId="26" xfId="4" applyFont="1" applyFill="1" applyBorder="1" applyAlignment="1" applyProtection="1">
      <alignment vertical="center" wrapText="1"/>
    </xf>
    <xf numFmtId="165" fontId="11" fillId="3" borderId="33" xfId="1" applyNumberFormat="1" applyFont="1" applyFill="1" applyBorder="1" applyAlignment="1" applyProtection="1">
      <alignment horizontal="center" vertical="center" wrapText="1"/>
    </xf>
    <xf numFmtId="0" fontId="12" fillId="0" borderId="33" xfId="4" applyFont="1" applyFill="1" applyBorder="1" applyAlignment="1" applyProtection="1">
      <alignment horizontal="center" vertical="center"/>
    </xf>
    <xf numFmtId="0" fontId="12" fillId="0" borderId="35" xfId="4" applyFont="1" applyFill="1" applyBorder="1" applyAlignment="1" applyProtection="1">
      <alignment horizontal="center" vertical="center"/>
    </xf>
    <xf numFmtId="165" fontId="9" fillId="8" borderId="36" xfId="1" applyNumberFormat="1" applyFont="1" applyFill="1" applyBorder="1" applyAlignment="1" applyProtection="1">
      <alignment vertical="center"/>
    </xf>
    <xf numFmtId="165" fontId="9" fillId="3" borderId="36" xfId="1" applyNumberFormat="1" applyFont="1" applyFill="1" applyBorder="1" applyAlignment="1" applyProtection="1">
      <alignment horizontal="center" vertical="center"/>
    </xf>
    <xf numFmtId="0" fontId="20" fillId="4" borderId="0" xfId="9" applyFont="1" applyFill="1" applyAlignment="1" applyProtection="1">
      <alignment horizontal="center" vertical="center"/>
    </xf>
    <xf numFmtId="165" fontId="12" fillId="3" borderId="33" xfId="10" applyNumberFormat="1" applyFont="1" applyFill="1" applyBorder="1" applyAlignment="1" applyProtection="1">
      <alignment horizontal="center" vertical="center" wrapText="1"/>
    </xf>
    <xf numFmtId="0" fontId="19" fillId="3" borderId="33" xfId="4" applyFont="1" applyFill="1" applyBorder="1" applyAlignment="1" applyProtection="1">
      <alignment vertical="center" wrapText="1"/>
    </xf>
    <xf numFmtId="165" fontId="15" fillId="7" borderId="13" xfId="3" applyNumberFormat="1" applyFont="1" applyFill="1" applyBorder="1" applyAlignment="1" applyProtection="1">
      <alignment vertical="center"/>
      <protection locked="0"/>
    </xf>
    <xf numFmtId="165" fontId="15" fillId="7" borderId="14" xfId="3" applyNumberFormat="1" applyFont="1" applyFill="1" applyBorder="1" applyAlignment="1" applyProtection="1">
      <alignment vertical="center"/>
      <protection locked="0"/>
    </xf>
    <xf numFmtId="165" fontId="15" fillId="7" borderId="15" xfId="3" applyNumberFormat="1" applyFont="1" applyFill="1" applyBorder="1" applyAlignment="1" applyProtection="1">
      <alignment vertical="center"/>
      <protection locked="0"/>
    </xf>
    <xf numFmtId="165" fontId="15" fillId="3" borderId="37" xfId="8" applyNumberFormat="1" applyFont="1" applyFill="1" applyBorder="1" applyAlignment="1" applyProtection="1">
      <alignment horizontal="center" vertical="center"/>
    </xf>
    <xf numFmtId="165" fontId="15" fillId="3" borderId="38" xfId="8" applyNumberFormat="1" applyFont="1" applyFill="1" applyBorder="1" applyAlignment="1" applyProtection="1">
      <alignment horizontal="center" vertical="center"/>
    </xf>
    <xf numFmtId="165" fontId="15" fillId="3" borderId="39" xfId="8" applyNumberFormat="1" applyFont="1" applyFill="1" applyBorder="1" applyAlignment="1" applyProtection="1">
      <alignment horizontal="center" vertical="center"/>
    </xf>
    <xf numFmtId="165" fontId="9" fillId="3" borderId="40" xfId="1" applyNumberFormat="1" applyFont="1" applyFill="1" applyBorder="1" applyAlignment="1" applyProtection="1">
      <alignment horizontal="center" vertical="center"/>
    </xf>
    <xf numFmtId="0" fontId="20" fillId="4" borderId="0" xfId="1" applyFont="1" applyFill="1" applyAlignment="1" applyProtection="1">
      <alignment vertical="center"/>
    </xf>
    <xf numFmtId="164" fontId="0" fillId="5" borderId="0" xfId="0" applyFill="1" applyBorder="1">
      <alignment vertical="top"/>
    </xf>
    <xf numFmtId="0" fontId="15" fillId="0" borderId="41" xfId="4" applyFont="1" applyFill="1" applyBorder="1" applyAlignment="1" applyProtection="1">
      <alignment horizontal="center" vertical="center"/>
    </xf>
    <xf numFmtId="165" fontId="14" fillId="3" borderId="11" xfId="1" applyNumberFormat="1" applyFont="1" applyFill="1" applyBorder="1" applyAlignment="1" applyProtection="1">
      <alignment vertical="center" wrapText="1"/>
    </xf>
    <xf numFmtId="165" fontId="12" fillId="3" borderId="11" xfId="10" applyNumberFormat="1" applyFont="1" applyFill="1" applyBorder="1" applyAlignment="1" applyProtection="1">
      <alignment horizontal="center" vertical="center" wrapText="1"/>
    </xf>
    <xf numFmtId="0" fontId="12" fillId="0" borderId="11" xfId="4" applyFont="1" applyFill="1" applyBorder="1" applyAlignment="1" applyProtection="1">
      <alignment horizontal="center" vertical="center"/>
    </xf>
    <xf numFmtId="0" fontId="12" fillId="0" borderId="12" xfId="4" applyFont="1" applyFill="1" applyBorder="1" applyAlignment="1" applyProtection="1">
      <alignment horizontal="center" vertical="center"/>
    </xf>
    <xf numFmtId="165" fontId="15" fillId="9" borderId="1" xfId="4" applyNumberFormat="1" applyFont="1" applyFill="1" applyBorder="1" applyAlignment="1" applyProtection="1">
      <alignment vertical="center"/>
    </xf>
    <xf numFmtId="165" fontId="15" fillId="9" borderId="11" xfId="4" applyNumberFormat="1" applyFont="1" applyFill="1" applyBorder="1" applyAlignment="1" applyProtection="1">
      <alignment vertical="center"/>
    </xf>
    <xf numFmtId="165" fontId="15" fillId="9" borderId="10" xfId="4" applyNumberFormat="1" applyFont="1" applyFill="1" applyBorder="1" applyAlignment="1" applyProtection="1">
      <alignment vertical="center"/>
    </xf>
    <xf numFmtId="165" fontId="9" fillId="8" borderId="18" xfId="1" applyNumberFormat="1" applyFont="1" applyFill="1" applyBorder="1" applyAlignment="1" applyProtection="1">
      <alignment vertical="center"/>
    </xf>
    <xf numFmtId="165" fontId="9" fillId="3" borderId="13" xfId="1" applyNumberFormat="1" applyFont="1" applyFill="1" applyBorder="1" applyAlignment="1" applyProtection="1">
      <alignment vertical="center"/>
    </xf>
    <xf numFmtId="164" fontId="9" fillId="3" borderId="15" xfId="0" applyFont="1" applyFill="1" applyBorder="1" applyProtection="1">
      <alignment vertical="top"/>
    </xf>
    <xf numFmtId="165" fontId="15" fillId="3" borderId="1" xfId="4" applyNumberFormat="1" applyFont="1" applyFill="1" applyBorder="1" applyAlignment="1" applyProtection="1">
      <alignment horizontal="center" vertical="center"/>
    </xf>
    <xf numFmtId="165" fontId="15" fillId="3" borderId="11" xfId="4" applyNumberFormat="1" applyFont="1" applyFill="1" applyBorder="1" applyAlignment="1" applyProtection="1">
      <alignment horizontal="center" vertical="center"/>
    </xf>
    <xf numFmtId="165" fontId="15" fillId="3" borderId="10" xfId="4" applyNumberFormat="1" applyFont="1" applyFill="1" applyBorder="1" applyAlignment="1" applyProtection="1">
      <alignment horizontal="center" vertical="center"/>
    </xf>
    <xf numFmtId="165" fontId="9" fillId="3" borderId="18" xfId="1" applyNumberFormat="1" applyFont="1" applyFill="1" applyBorder="1" applyAlignment="1" applyProtection="1">
      <alignment horizontal="center" vertical="center"/>
    </xf>
    <xf numFmtId="0" fontId="4" fillId="3" borderId="0" xfId="2" applyFont="1" applyFill="1" applyAlignment="1">
      <alignment horizontal="center"/>
    </xf>
    <xf numFmtId="0" fontId="21" fillId="3" borderId="0" xfId="4" applyFont="1" applyFill="1" applyAlignment="1">
      <alignment vertical="center"/>
    </xf>
    <xf numFmtId="0" fontId="5" fillId="3" borderId="0" xfId="4" applyFont="1" applyFill="1" applyAlignment="1">
      <alignment vertical="center"/>
    </xf>
    <xf numFmtId="0" fontId="9" fillId="3" borderId="0" xfId="1" applyFont="1" applyFill="1" applyBorder="1" applyAlignment="1">
      <alignment vertical="center"/>
    </xf>
    <xf numFmtId="0" fontId="1" fillId="3" borderId="0" xfId="1" applyFill="1" applyAlignment="1">
      <alignment vertical="center"/>
    </xf>
    <xf numFmtId="0" fontId="9" fillId="3" borderId="0" xfId="9" applyFont="1" applyFill="1" applyAlignment="1" applyProtection="1">
      <alignment vertical="center"/>
    </xf>
    <xf numFmtId="0" fontId="1" fillId="3" borderId="0" xfId="1" applyFill="1" applyProtection="1"/>
    <xf numFmtId="0" fontId="14" fillId="7" borderId="26" xfId="1" applyFont="1" applyFill="1" applyBorder="1" applyAlignment="1">
      <alignment horizontal="center" vertical="center"/>
    </xf>
    <xf numFmtId="0" fontId="14" fillId="3" borderId="0" xfId="1" applyFont="1" applyFill="1" applyBorder="1" applyAlignment="1">
      <alignment horizontal="left" vertical="center"/>
    </xf>
    <xf numFmtId="0" fontId="11" fillId="3" borderId="21" xfId="6" applyFont="1" applyFill="1" applyBorder="1" applyAlignment="1" applyProtection="1">
      <alignment horizontal="center" vertical="center"/>
    </xf>
    <xf numFmtId="0" fontId="11" fillId="3" borderId="0" xfId="6" applyFont="1" applyFill="1" applyBorder="1" applyAlignment="1" applyProtection="1">
      <alignment horizontal="center" vertical="center"/>
    </xf>
    <xf numFmtId="0" fontId="9" fillId="10" borderId="0" xfId="1" applyFont="1" applyFill="1" applyAlignment="1" applyProtection="1">
      <alignment horizontal="center" vertical="center"/>
    </xf>
    <xf numFmtId="0" fontId="14" fillId="11" borderId="26" xfId="1" applyFont="1" applyFill="1" applyBorder="1" applyAlignment="1">
      <alignment horizontal="center" vertical="center"/>
    </xf>
    <xf numFmtId="0" fontId="20" fillId="0" borderId="0" xfId="1" applyFont="1" applyFill="1" applyAlignment="1" applyProtection="1">
      <alignment vertical="center"/>
    </xf>
    <xf numFmtId="0" fontId="20" fillId="0" borderId="0" xfId="1" applyFont="1" applyFill="1" applyAlignment="1" applyProtection="1">
      <alignment horizontal="center" vertical="center" wrapText="1"/>
    </xf>
    <xf numFmtId="0" fontId="14" fillId="8" borderId="26" xfId="1" applyFont="1" applyFill="1" applyBorder="1" applyAlignment="1">
      <alignment horizontal="center" vertical="center"/>
    </xf>
    <xf numFmtId="0" fontId="20" fillId="0" borderId="0" xfId="1" applyFont="1" applyFill="1" applyAlignment="1" applyProtection="1">
      <alignment horizontal="center" vertical="center"/>
    </xf>
    <xf numFmtId="0" fontId="14" fillId="12" borderId="26" xfId="1" applyFont="1" applyFill="1" applyBorder="1" applyAlignment="1">
      <alignment horizontal="center" vertical="center"/>
    </xf>
    <xf numFmtId="0" fontId="14" fillId="3" borderId="0" xfId="1" applyFont="1" applyFill="1" applyBorder="1" applyAlignment="1">
      <alignment horizontal="center" vertical="center"/>
    </xf>
    <xf numFmtId="0" fontId="22" fillId="3" borderId="0" xfId="1" applyNumberFormat="1" applyFont="1" applyFill="1" applyBorder="1" applyAlignment="1" applyProtection="1">
      <alignment vertical="center"/>
    </xf>
    <xf numFmtId="0" fontId="23" fillId="3" borderId="0" xfId="4" applyFont="1" applyFill="1" applyBorder="1" applyAlignment="1" applyProtection="1">
      <alignment horizontal="left" vertical="center"/>
    </xf>
    <xf numFmtId="0" fontId="23" fillId="3" borderId="0" xfId="4" applyFont="1" applyFill="1" applyBorder="1" applyAlignment="1" applyProtection="1">
      <alignment horizontal="center" vertical="center"/>
    </xf>
    <xf numFmtId="0" fontId="23" fillId="3" borderId="0" xfId="4" applyFont="1" applyFill="1" applyBorder="1" applyAlignment="1" applyProtection="1">
      <alignment vertical="center"/>
    </xf>
    <xf numFmtId="0" fontId="5" fillId="3" borderId="0" xfId="1" applyNumberFormat="1" applyFont="1" applyFill="1" applyBorder="1" applyAlignment="1" applyProtection="1">
      <alignment vertical="top" wrapText="1"/>
    </xf>
    <xf numFmtId="0" fontId="5" fillId="3" borderId="0" xfId="11" applyFill="1" applyAlignment="1">
      <alignment vertical="center"/>
    </xf>
    <xf numFmtId="0" fontId="5" fillId="3" borderId="0" xfId="11" applyFill="1" applyAlignment="1">
      <alignment horizontal="center" vertical="center"/>
    </xf>
    <xf numFmtId="0" fontId="5" fillId="3" borderId="0" xfId="4" applyFill="1" applyAlignment="1">
      <alignment vertical="center"/>
    </xf>
    <xf numFmtId="0" fontId="21" fillId="0" borderId="5" xfId="4" applyFont="1" applyFill="1" applyBorder="1" applyAlignment="1" applyProtection="1">
      <alignment horizontal="center" vertical="center"/>
    </xf>
    <xf numFmtId="9" fontId="24" fillId="3" borderId="0" xfId="4" applyNumberFormat="1" applyFont="1" applyFill="1" applyBorder="1" applyAlignment="1">
      <alignment vertical="center" wrapText="1"/>
    </xf>
    <xf numFmtId="0" fontId="25" fillId="3" borderId="0" xfId="7" applyFont="1" applyFill="1" applyBorder="1" applyAlignment="1">
      <alignment vertical="center" wrapText="1"/>
    </xf>
    <xf numFmtId="0" fontId="25" fillId="3" borderId="0" xfId="7" applyFont="1" applyFill="1" applyBorder="1" applyAlignment="1">
      <alignment horizontal="left" vertical="center" wrapText="1"/>
    </xf>
    <xf numFmtId="0" fontId="5" fillId="0" borderId="45" xfId="4" applyFont="1" applyFill="1" applyBorder="1" applyAlignment="1" applyProtection="1">
      <alignment horizontal="center" vertical="top"/>
    </xf>
    <xf numFmtId="9" fontId="17" fillId="3" borderId="0" xfId="4" applyNumberFormat="1" applyFont="1" applyFill="1" applyBorder="1" applyAlignment="1">
      <alignment vertical="top" wrapText="1"/>
    </xf>
    <xf numFmtId="9" fontId="17" fillId="3" borderId="0" xfId="4" applyNumberFormat="1" applyFont="1" applyFill="1" applyBorder="1" applyAlignment="1">
      <alignment horizontal="left" vertical="top" wrapText="1"/>
    </xf>
    <xf numFmtId="0" fontId="5" fillId="0" borderId="13" xfId="4" applyFont="1" applyFill="1" applyBorder="1" applyAlignment="1" applyProtection="1">
      <alignment horizontal="center" vertical="top"/>
    </xf>
    <xf numFmtId="165" fontId="26" fillId="7" borderId="25" xfId="3" applyNumberFormat="1" applyFont="1" applyFill="1" applyBorder="1" applyAlignment="1" applyProtection="1">
      <alignment vertical="center"/>
      <protection locked="0"/>
    </xf>
    <xf numFmtId="165" fontId="26" fillId="7" borderId="26" xfId="3" applyNumberFormat="1" applyFont="1" applyFill="1" applyBorder="1" applyAlignment="1" applyProtection="1">
      <alignment vertical="center"/>
      <protection locked="0"/>
    </xf>
    <xf numFmtId="0" fontId="3" fillId="2" borderId="0" xfId="1" applyFont="1" applyFill="1" applyBorder="1" applyAlignment="1">
      <alignment horizontal="left" vertical="center"/>
    </xf>
    <xf numFmtId="0" fontId="7" fillId="4" borderId="1" xfId="4" applyFont="1" applyFill="1" applyBorder="1" applyAlignment="1" applyProtection="1">
      <alignment horizontal="center" vertical="center" wrapText="1"/>
    </xf>
    <xf numFmtId="0" fontId="7" fillId="4" borderId="2" xfId="4" applyFont="1" applyFill="1" applyBorder="1" applyAlignment="1" applyProtection="1">
      <alignment horizontal="center" vertical="center" wrapText="1"/>
    </xf>
    <xf numFmtId="0" fontId="7" fillId="4" borderId="3" xfId="4" applyFont="1" applyFill="1" applyBorder="1" applyAlignment="1" applyProtection="1">
      <alignment horizontal="center" vertical="center" wrapText="1"/>
    </xf>
    <xf numFmtId="0" fontId="9" fillId="5" borderId="0" xfId="1" applyFont="1" applyFill="1" applyAlignment="1" applyProtection="1">
      <alignment horizontal="center" vertical="center" wrapText="1"/>
    </xf>
    <xf numFmtId="0" fontId="7" fillId="4" borderId="5" xfId="1" applyFont="1" applyFill="1" applyBorder="1" applyAlignment="1" applyProtection="1">
      <alignment horizontal="center" vertical="center" wrapText="1"/>
    </xf>
    <xf numFmtId="0" fontId="10" fillId="0" borderId="13" xfId="5" applyBorder="1" applyAlignment="1">
      <alignment horizontal="center" vertical="center" wrapText="1"/>
    </xf>
    <xf numFmtId="0" fontId="7" fillId="4" borderId="6" xfId="1" applyFont="1" applyFill="1" applyBorder="1" applyAlignment="1" applyProtection="1">
      <alignment horizontal="center" vertical="center" wrapText="1"/>
    </xf>
    <xf numFmtId="0" fontId="10" fillId="0" borderId="14" xfId="5" applyBorder="1" applyAlignment="1">
      <alignment horizontal="center" vertical="center" wrapText="1"/>
    </xf>
    <xf numFmtId="0" fontId="10" fillId="0" borderId="6" xfId="5" applyBorder="1" applyAlignment="1">
      <alignment horizontal="center" vertical="center" wrapText="1"/>
    </xf>
    <xf numFmtId="0" fontId="10" fillId="0" borderId="7" xfId="5" applyBorder="1" applyAlignment="1">
      <alignment horizontal="center" vertical="center" wrapText="1"/>
    </xf>
    <xf numFmtId="0" fontId="7" fillId="4" borderId="8" xfId="1" applyFont="1" applyFill="1" applyBorder="1" applyAlignment="1" applyProtection="1">
      <alignment horizontal="center" vertical="center" wrapText="1"/>
    </xf>
    <xf numFmtId="0" fontId="10" fillId="0" borderId="16" xfId="5" applyBorder="1" applyAlignment="1">
      <alignment horizontal="center" vertical="center" wrapText="1"/>
    </xf>
    <xf numFmtId="0" fontId="7" fillId="4" borderId="1" xfId="4" applyFont="1" applyFill="1" applyBorder="1" applyAlignment="1" applyProtection="1">
      <alignment horizontal="left" vertical="center"/>
    </xf>
    <xf numFmtId="0" fontId="7" fillId="4" borderId="10" xfId="4" applyFont="1" applyFill="1" applyBorder="1" applyAlignment="1" applyProtection="1">
      <alignment horizontal="left" vertical="center"/>
    </xf>
    <xf numFmtId="0" fontId="10" fillId="0" borderId="14" xfId="5" applyBorder="1" applyAlignment="1" applyProtection="1">
      <alignment horizontal="center" vertical="center" wrapText="1"/>
    </xf>
    <xf numFmtId="0" fontId="10" fillId="0" borderId="6" xfId="5" applyBorder="1" applyAlignment="1" applyProtection="1">
      <alignment horizontal="center" vertical="center" wrapText="1"/>
    </xf>
    <xf numFmtId="0" fontId="10" fillId="0" borderId="7" xfId="5" applyBorder="1" applyAlignment="1" applyProtection="1">
      <alignment horizontal="center" vertical="center" wrapText="1"/>
    </xf>
    <xf numFmtId="0" fontId="7" fillId="4" borderId="9" xfId="1" applyFont="1" applyFill="1" applyBorder="1" applyAlignment="1" applyProtection="1">
      <alignment horizontal="center" vertical="center" wrapText="1"/>
    </xf>
    <xf numFmtId="0" fontId="10" fillId="0" borderId="17" xfId="5" applyBorder="1" applyAlignment="1" applyProtection="1">
      <alignment horizontal="center" vertical="center" wrapText="1"/>
    </xf>
    <xf numFmtId="0" fontId="12" fillId="4" borderId="1" xfId="2" applyFont="1" applyFill="1" applyBorder="1" applyAlignment="1" applyProtection="1">
      <alignment horizontal="center" vertical="center" wrapText="1"/>
    </xf>
    <xf numFmtId="0" fontId="12" fillId="4" borderId="2" xfId="2" applyFont="1" applyFill="1" applyBorder="1" applyAlignment="1" applyProtection="1">
      <alignment horizontal="center" vertical="center" wrapText="1"/>
    </xf>
    <xf numFmtId="0" fontId="12" fillId="4" borderId="3" xfId="2" applyFont="1" applyFill="1" applyBorder="1" applyAlignment="1" applyProtection="1">
      <alignment horizontal="center" vertical="center" wrapText="1"/>
    </xf>
    <xf numFmtId="0" fontId="22" fillId="4" borderId="1" xfId="1" applyNumberFormat="1" applyFont="1" applyFill="1" applyBorder="1" applyAlignment="1" applyProtection="1">
      <alignment horizontal="left" vertical="center"/>
    </xf>
    <xf numFmtId="0" fontId="22" fillId="4" borderId="2" xfId="1" applyNumberFormat="1" applyFont="1" applyFill="1" applyBorder="1" applyAlignment="1" applyProtection="1">
      <alignment horizontal="left" vertical="center"/>
    </xf>
    <xf numFmtId="0" fontId="22" fillId="4" borderId="3" xfId="1" applyNumberFormat="1" applyFont="1" applyFill="1" applyBorder="1" applyAlignment="1" applyProtection="1">
      <alignment horizontal="left" vertical="center"/>
    </xf>
    <xf numFmtId="0" fontId="7" fillId="4" borderId="2" xfId="4" applyFont="1" applyFill="1" applyBorder="1" applyAlignment="1" applyProtection="1">
      <alignment horizontal="left" vertical="center"/>
    </xf>
    <xf numFmtId="0" fontId="7" fillId="4" borderId="3" xfId="4" applyFont="1" applyFill="1" applyBorder="1" applyAlignment="1" applyProtection="1">
      <alignment horizontal="left" vertical="center"/>
    </xf>
    <xf numFmtId="0" fontId="12" fillId="4" borderId="1" xfId="2" applyFont="1" applyFill="1" applyBorder="1" applyAlignment="1">
      <alignment horizontal="center" vertical="center" wrapText="1"/>
    </xf>
    <xf numFmtId="0" fontId="12" fillId="4" borderId="2" xfId="2" applyFont="1" applyFill="1" applyBorder="1" applyAlignment="1">
      <alignment horizontal="center" vertical="center" wrapText="1"/>
    </xf>
    <xf numFmtId="0" fontId="12" fillId="4" borderId="3" xfId="2" applyFont="1" applyFill="1" applyBorder="1" applyAlignment="1">
      <alignment horizontal="center" vertical="center" wrapText="1"/>
    </xf>
    <xf numFmtId="0" fontId="10" fillId="0" borderId="17" xfId="5" applyBorder="1" applyAlignment="1">
      <alignment horizontal="center" vertical="center" wrapText="1"/>
    </xf>
    <xf numFmtId="0" fontId="10" fillId="0" borderId="13" xfId="5" applyBorder="1" applyAlignment="1" applyProtection="1">
      <alignment horizontal="center" vertical="center" wrapText="1"/>
    </xf>
    <xf numFmtId="0" fontId="17" fillId="0" borderId="46" xfId="4" applyNumberFormat="1" applyFont="1" applyFill="1" applyBorder="1" applyAlignment="1">
      <alignment horizontal="left" vertical="top" wrapText="1"/>
    </xf>
    <xf numFmtId="0" fontId="17" fillId="0" borderId="47" xfId="4" applyNumberFormat="1" applyFont="1" applyFill="1" applyBorder="1" applyAlignment="1">
      <alignment horizontal="left" vertical="top" wrapText="1"/>
    </xf>
    <xf numFmtId="0" fontId="17" fillId="0" borderId="48" xfId="4" applyNumberFormat="1" applyFont="1" applyFill="1" applyBorder="1" applyAlignment="1">
      <alignment horizontal="left" vertical="top" wrapText="1"/>
    </xf>
    <xf numFmtId="0" fontId="5" fillId="0" borderId="1" xfId="1" applyNumberFormat="1" applyFont="1" applyFill="1" applyBorder="1" applyAlignment="1" applyProtection="1">
      <alignment horizontal="left" vertical="top" wrapText="1"/>
    </xf>
    <xf numFmtId="0" fontId="5" fillId="0" borderId="2" xfId="1" applyNumberFormat="1" applyFont="1" applyFill="1" applyBorder="1" applyAlignment="1" applyProtection="1">
      <alignment horizontal="left" vertical="top" wrapText="1"/>
    </xf>
    <xf numFmtId="0" fontId="5" fillId="0" borderId="3" xfId="1" applyNumberFormat="1" applyFont="1" applyFill="1" applyBorder="1" applyAlignment="1" applyProtection="1">
      <alignment horizontal="left" vertical="top" wrapText="1"/>
    </xf>
    <xf numFmtId="9" fontId="24" fillId="0" borderId="42" xfId="4" applyNumberFormat="1" applyFont="1" applyFill="1" applyBorder="1" applyAlignment="1">
      <alignment horizontal="left" vertical="center" wrapText="1"/>
    </xf>
    <xf numFmtId="9" fontId="24" fillId="0" borderId="43" xfId="4" applyNumberFormat="1" applyFont="1" applyFill="1" applyBorder="1" applyAlignment="1">
      <alignment horizontal="left" vertical="center" wrapText="1"/>
    </xf>
    <xf numFmtId="9" fontId="24" fillId="0" borderId="44" xfId="4" applyNumberFormat="1" applyFont="1" applyFill="1" applyBorder="1" applyAlignment="1">
      <alignment horizontal="left" vertical="center" wrapText="1"/>
    </xf>
    <xf numFmtId="9" fontId="17" fillId="0" borderId="46" xfId="4" applyNumberFormat="1" applyFont="1" applyFill="1" applyBorder="1" applyAlignment="1">
      <alignment horizontal="left" vertical="top" wrapText="1"/>
    </xf>
    <xf numFmtId="0" fontId="5" fillId="0" borderId="46" xfId="4" applyNumberFormat="1" applyFont="1" applyFill="1" applyBorder="1" applyAlignment="1">
      <alignment horizontal="left" vertical="top" wrapText="1"/>
    </xf>
    <xf numFmtId="0" fontId="5" fillId="0" borderId="47" xfId="4" applyNumberFormat="1" applyFont="1" applyFill="1" applyBorder="1" applyAlignment="1">
      <alignment horizontal="left" vertical="top" wrapText="1"/>
    </xf>
    <xf numFmtId="0" fontId="5" fillId="0" borderId="48" xfId="4" applyNumberFormat="1" applyFont="1" applyFill="1" applyBorder="1" applyAlignment="1">
      <alignment horizontal="left" vertical="top" wrapText="1"/>
    </xf>
    <xf numFmtId="9" fontId="17" fillId="0" borderId="47" xfId="4" applyNumberFormat="1" applyFont="1" applyFill="1" applyBorder="1" applyAlignment="1">
      <alignment horizontal="left" vertical="top" wrapText="1"/>
    </xf>
    <xf numFmtId="9" fontId="17" fillId="0" borderId="48" xfId="4" applyNumberFormat="1" applyFont="1" applyFill="1" applyBorder="1" applyAlignment="1">
      <alignment horizontal="left" vertical="top" wrapText="1"/>
    </xf>
    <xf numFmtId="9" fontId="17" fillId="0" borderId="49" xfId="4" applyNumberFormat="1" applyFont="1" applyFill="1" applyBorder="1" applyAlignment="1">
      <alignment horizontal="left" vertical="top" wrapText="1"/>
    </xf>
    <xf numFmtId="9" fontId="17" fillId="0" borderId="50" xfId="4" applyNumberFormat="1" applyFont="1" applyFill="1" applyBorder="1" applyAlignment="1">
      <alignment horizontal="left" vertical="top" wrapText="1"/>
    </xf>
    <xf numFmtId="9" fontId="17" fillId="0" borderId="51" xfId="4" applyNumberFormat="1" applyFont="1" applyFill="1" applyBorder="1" applyAlignment="1">
      <alignment horizontal="left" vertical="top" wrapText="1"/>
    </xf>
  </cellXfs>
  <cellStyles count="12">
    <cellStyle name="Comma 4 2" xfId="10" xr:uid="{5B6C9CD0-F17A-4FEE-B20B-30A6259BDF1A}"/>
    <cellStyle name="Normal" xfId="0" builtinId="0"/>
    <cellStyle name="Normal 10 2" xfId="7" xr:uid="{0699EF16-06E1-4DCD-B8CE-AE1BCF6B1FE4}"/>
    <cellStyle name="Normal 2 2" xfId="4" xr:uid="{A2C78D40-607A-44D0-865A-2A7A20E1ACF4}"/>
    <cellStyle name="Normal 2 3" xfId="3" xr:uid="{DC396303-BC4D-4E53-85C5-E902050A5277}"/>
    <cellStyle name="Normal 3 2" xfId="1" xr:uid="{EFD13505-3DFD-4683-BFA1-1AB95A785085}"/>
    <cellStyle name="Normal 3 3 2" xfId="2" xr:uid="{38FE4066-06EF-44FD-87F3-D54275A76F71}"/>
    <cellStyle name="Normal 4 2" xfId="9" xr:uid="{F685C58E-2B27-4993-841F-EE685D4C5D5E}"/>
    <cellStyle name="Normal 4 2 2" xfId="11" xr:uid="{155D5A76-B9D5-4626-A88F-F675C7B6563B}"/>
    <cellStyle name="Normal 5" xfId="5" xr:uid="{BF9F5B83-479D-45F2-A227-9DF5F18CEBE3}"/>
    <cellStyle name="Percent 2 2" xfId="8" xr:uid="{13CF02B9-3D89-41B7-A229-B1DC255A4BA3}"/>
    <cellStyle name="Validation error" xfId="6" xr:uid="{350F70BB-47DA-471F-BC00-D058EAB0A350}"/>
  </cellStyles>
  <dxfs count="34">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ill>
        <patternFill>
          <bgColor rgb="FFE0DCD8"/>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essexwater.sharepoint.com/teams/wx-bp/WPC005/PARTIALLY%20SUPERSEDED%20PR19-Business-plan-data-tables%20-%20FBP%20(post%20IAP)%20Apr%202019.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Inputs"/>
      <sheetName val="F_Outputs (Non-Group)"/>
      <sheetName val="F_Outputs (AIM)"/>
      <sheetName val="LWTW"/>
      <sheetName val="CLEAR_SHEET"/>
      <sheetName val="Validation flags"/>
      <sheetName val="APPOINTEE"/>
      <sheetName val="Summary (App)"/>
      <sheetName val="AppValidation"/>
      <sheetName val="AppPCview"/>
      <sheetName val="App1"/>
      <sheetName val="App1 guide"/>
      <sheetName val="App1a"/>
      <sheetName val="App1a guide"/>
      <sheetName val="App1b"/>
      <sheetName val="App1b guide"/>
      <sheetName val="App2"/>
      <sheetName val="App3"/>
      <sheetName val="App4"/>
      <sheetName val="App5"/>
      <sheetName val="App6"/>
      <sheetName val="App7"/>
      <sheetName val="App8"/>
      <sheetName val="App9"/>
      <sheetName val="App10"/>
      <sheetName val="App11"/>
      <sheetName val="App11a"/>
      <sheetName val="App12"/>
      <sheetName val="App12a"/>
      <sheetName val="App13"/>
      <sheetName val="App14"/>
      <sheetName val="App15"/>
      <sheetName val="App15a"/>
      <sheetName val="App16"/>
      <sheetName val="App17"/>
      <sheetName val="App18"/>
      <sheetName val="App19"/>
      <sheetName val="APP20 Not used"/>
      <sheetName val="App21"/>
      <sheetName val="App22"/>
      <sheetName val="App23"/>
      <sheetName val="App24"/>
      <sheetName val="App24a"/>
      <sheetName val="App25"/>
      <sheetName val="App26"/>
      <sheetName val="App27"/>
      <sheetName val="App28"/>
      <sheetName val="App29"/>
      <sheetName val="App30"/>
      <sheetName val="APP31 Not used"/>
      <sheetName val="App32"/>
      <sheetName val="App33"/>
      <sheetName val="WATER&gt;&gt;"/>
      <sheetName val="Summary (W)"/>
      <sheetName val="WS1"/>
      <sheetName val="WS1a"/>
      <sheetName val="WS2"/>
      <sheetName val="WS2a"/>
      <sheetName val="WS3"/>
      <sheetName val="WS4"/>
      <sheetName val="WS5"/>
      <sheetName val="WS6 not used"/>
      <sheetName val="WS7"/>
      <sheetName val="WS8"/>
      <sheetName val="WS9 not used"/>
      <sheetName val="WS10"/>
      <sheetName val="WS11 not used"/>
      <sheetName val="WS12"/>
      <sheetName val="WS12a"/>
      <sheetName val="WS12b not used"/>
      <sheetName val="WS13"/>
      <sheetName val="WS14 not used"/>
      <sheetName val="WS15"/>
      <sheetName val="WS16 not used"/>
      <sheetName val="WS17"/>
      <sheetName val="WS18"/>
      <sheetName val="WResources&gt;&gt;"/>
      <sheetName val="Wr1"/>
      <sheetName val="Wr2"/>
      <sheetName val="Wr3"/>
      <sheetName val="Wr4"/>
      <sheetName val="Wr5"/>
      <sheetName val="Wr6"/>
      <sheetName val="Wr7"/>
      <sheetName val="Wr8"/>
      <sheetName val="WNetwork+&gt;&gt;"/>
      <sheetName val="Wn1"/>
      <sheetName val="Wn2"/>
      <sheetName val="Wn3"/>
      <sheetName val="Wn4"/>
      <sheetName val="Wn5"/>
      <sheetName val="Wn6"/>
      <sheetName val="WASTEWATER&gt;&gt;"/>
      <sheetName val="Summary (WW)"/>
      <sheetName val="WWS1"/>
      <sheetName val="WWS1a"/>
      <sheetName val="WWS2"/>
      <sheetName val="WWS2a"/>
      <sheetName val="WWS3"/>
      <sheetName val="WWS4"/>
      <sheetName val="WWS5"/>
      <sheetName val="WWS6 not used"/>
      <sheetName val="WWS7"/>
      <sheetName val="WWS8"/>
      <sheetName val="WWS9 not used"/>
      <sheetName val="WWS10"/>
      <sheetName val="WWS11 not used"/>
      <sheetName val="WWS12"/>
      <sheetName val="WWS12a not used"/>
      <sheetName val="WWS13"/>
      <sheetName val="WWS14 not used"/>
      <sheetName val="WWS15"/>
      <sheetName val="WWS16 not used"/>
      <sheetName val="WWS17 not used"/>
      <sheetName val="WWS18"/>
      <sheetName val="WWNetwork+&gt;&gt;"/>
      <sheetName val="WWn1"/>
      <sheetName val="WWn2"/>
      <sheetName val="WWn3"/>
      <sheetName val="WWn4"/>
      <sheetName val="WWn5"/>
      <sheetName val="WWn6"/>
      <sheetName val="WWn7"/>
      <sheetName val="WWn8"/>
      <sheetName val="Bioresources&gt;&gt;"/>
      <sheetName val="Bio1"/>
      <sheetName val="Bio2"/>
      <sheetName val="Bio3"/>
      <sheetName val="Bio4"/>
      <sheetName val="Bio5"/>
      <sheetName val="Bio6"/>
      <sheetName val="Bio7"/>
      <sheetName val="Dummy&gt;&gt;"/>
      <sheetName val="Summary (Dmy)"/>
      <sheetName val="Dmmy1"/>
      <sheetName val="Dmmy2"/>
      <sheetName val="Dmmy3"/>
      <sheetName val="Dmmy4"/>
      <sheetName val="Dmmy5"/>
      <sheetName val="Dmmy6"/>
      <sheetName val="Dmmy7"/>
      <sheetName val="Dmmy8"/>
      <sheetName val="Dmmy9"/>
      <sheetName val="Dmmy10"/>
      <sheetName val="Dmmy11"/>
      <sheetName val="RETAIL&gt;&gt;"/>
      <sheetName val="Summary (R)"/>
      <sheetName val="R1"/>
      <sheetName val="R2"/>
      <sheetName val="R3"/>
      <sheetName val="R4"/>
      <sheetName val="R5"/>
      <sheetName val="R6"/>
      <sheetName val="R7"/>
      <sheetName val="R8"/>
      <sheetName val="R9"/>
      <sheetName val="R10"/>
    </sheetNames>
    <sheetDataSet>
      <sheetData sheetId="0"/>
      <sheetData sheetId="1"/>
      <sheetData sheetId="2"/>
      <sheetData sheetId="3"/>
      <sheetData sheetId="4"/>
      <sheetData sheetId="5">
        <row r="3">
          <cell r="H3">
            <v>0</v>
          </cell>
        </row>
      </sheetData>
      <sheetData sheetId="6"/>
      <sheetData sheetId="7"/>
      <sheetData sheetId="8">
        <row r="2">
          <cell r="D2" t="str">
            <v>Wessex Water</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row r="11">
          <cell r="G11">
            <v>178</v>
          </cell>
          <cell r="H11">
            <v>188</v>
          </cell>
          <cell r="I11">
            <v>207</v>
          </cell>
          <cell r="J11">
            <v>133</v>
          </cell>
          <cell r="K11">
            <v>100</v>
          </cell>
          <cell r="L11">
            <v>95</v>
          </cell>
          <cell r="M11">
            <v>104</v>
          </cell>
          <cell r="N11">
            <v>103</v>
          </cell>
        </row>
        <row r="12">
          <cell r="G12">
            <v>0</v>
          </cell>
          <cell r="H12">
            <v>0</v>
          </cell>
          <cell r="I12">
            <v>0</v>
          </cell>
          <cell r="J12">
            <v>0</v>
          </cell>
          <cell r="K12">
            <v>6</v>
          </cell>
          <cell r="L12">
            <v>19</v>
          </cell>
          <cell r="M12">
            <v>21</v>
          </cell>
          <cell r="N12">
            <v>17</v>
          </cell>
        </row>
        <row r="14">
          <cell r="G14">
            <v>0</v>
          </cell>
          <cell r="H14">
            <v>0</v>
          </cell>
          <cell r="I14">
            <v>0</v>
          </cell>
          <cell r="J14">
            <v>0</v>
          </cell>
          <cell r="K14">
            <v>0</v>
          </cell>
          <cell r="L14">
            <v>309</v>
          </cell>
          <cell r="M14">
            <v>1559</v>
          </cell>
          <cell r="N14">
            <v>12127</v>
          </cell>
        </row>
        <row r="15">
          <cell r="G15">
            <v>5650</v>
          </cell>
          <cell r="H15">
            <v>5000</v>
          </cell>
          <cell r="I15">
            <v>0</v>
          </cell>
          <cell r="J15">
            <v>0</v>
          </cell>
          <cell r="K15">
            <v>0</v>
          </cell>
          <cell r="L15">
            <v>0</v>
          </cell>
          <cell r="M15">
            <v>0</v>
          </cell>
          <cell r="N15">
            <v>10450</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row r="5">
          <cell r="G5">
            <v>8</v>
          </cell>
          <cell r="H5">
            <v>0</v>
          </cell>
          <cell r="I5">
            <v>16</v>
          </cell>
          <cell r="J5">
            <v>19</v>
          </cell>
          <cell r="K5">
            <v>6</v>
          </cell>
          <cell r="L5">
            <v>0</v>
          </cell>
          <cell r="M5">
            <v>10</v>
          </cell>
          <cell r="N5">
            <v>10</v>
          </cell>
        </row>
        <row r="6">
          <cell r="G6">
            <v>1</v>
          </cell>
          <cell r="H6">
            <v>0</v>
          </cell>
          <cell r="I6">
            <v>1</v>
          </cell>
          <cell r="J6">
            <v>1</v>
          </cell>
          <cell r="K6">
            <v>1</v>
          </cell>
          <cell r="L6">
            <v>0</v>
          </cell>
          <cell r="M6">
            <v>1</v>
          </cell>
          <cell r="N6">
            <v>1</v>
          </cell>
        </row>
      </sheetData>
      <sheetData sheetId="119">
        <row r="163">
          <cell r="G163">
            <v>0</v>
          </cell>
          <cell r="H163">
            <v>0</v>
          </cell>
          <cell r="I163">
            <v>0</v>
          </cell>
          <cell r="J163">
            <v>0</v>
          </cell>
          <cell r="K163">
            <v>0</v>
          </cell>
          <cell r="L163">
            <v>0</v>
          </cell>
          <cell r="M163">
            <v>0</v>
          </cell>
          <cell r="N163">
            <v>0</v>
          </cell>
        </row>
        <row r="164">
          <cell r="G164">
            <v>37.903340138888879</v>
          </cell>
          <cell r="H164">
            <v>89.292083360208295</v>
          </cell>
          <cell r="I164">
            <v>40.654771391506046</v>
          </cell>
          <cell r="J164">
            <v>0</v>
          </cell>
          <cell r="K164">
            <v>139.40309145651489</v>
          </cell>
          <cell r="L164">
            <v>129.44224968609211</v>
          </cell>
          <cell r="M164">
            <v>59.502772017485704</v>
          </cell>
          <cell r="N164">
            <v>32.002028413671745</v>
          </cell>
        </row>
        <row r="165">
          <cell r="G165">
            <v>0</v>
          </cell>
          <cell r="H165">
            <v>95.117578359063643</v>
          </cell>
          <cell r="I165">
            <v>0</v>
          </cell>
          <cell r="J165">
            <v>0</v>
          </cell>
          <cell r="K165">
            <v>51.037180173669498</v>
          </cell>
          <cell r="L165">
            <v>27.314735615023061</v>
          </cell>
          <cell r="M165">
            <v>167.41180441451709</v>
          </cell>
          <cell r="N165">
            <v>262.34019178210303</v>
          </cell>
        </row>
        <row r="166">
          <cell r="G166">
            <v>0</v>
          </cell>
          <cell r="H166">
            <v>0</v>
          </cell>
          <cell r="I166">
            <v>0</v>
          </cell>
          <cell r="J166">
            <v>0</v>
          </cell>
          <cell r="K166">
            <v>0</v>
          </cell>
          <cell r="L166">
            <v>0</v>
          </cell>
          <cell r="M166">
            <v>0</v>
          </cell>
          <cell r="N166">
            <v>0</v>
          </cell>
        </row>
        <row r="167">
          <cell r="G167">
            <v>0</v>
          </cell>
          <cell r="H167">
            <v>0</v>
          </cell>
          <cell r="I167">
            <v>0</v>
          </cell>
          <cell r="J167">
            <v>0</v>
          </cell>
          <cell r="K167">
            <v>0</v>
          </cell>
          <cell r="L167">
            <v>0</v>
          </cell>
          <cell r="M167">
            <v>0</v>
          </cell>
          <cell r="N167">
            <v>0</v>
          </cell>
        </row>
        <row r="168">
          <cell r="G168">
            <v>0</v>
          </cell>
          <cell r="H168">
            <v>0</v>
          </cell>
          <cell r="I168">
            <v>0</v>
          </cell>
          <cell r="J168">
            <v>11.550498404681001</v>
          </cell>
          <cell r="K168">
            <v>0</v>
          </cell>
          <cell r="L168">
            <v>0</v>
          </cell>
          <cell r="M168">
            <v>0</v>
          </cell>
          <cell r="N168">
            <v>0</v>
          </cell>
        </row>
        <row r="169">
          <cell r="G169">
            <v>57.957758402777777</v>
          </cell>
          <cell r="H169">
            <v>0</v>
          </cell>
          <cell r="I169">
            <v>40.6377809404839</v>
          </cell>
          <cell r="J169">
            <v>39.1065764244794</v>
          </cell>
          <cell r="K169">
            <v>0</v>
          </cell>
          <cell r="L169">
            <v>0</v>
          </cell>
          <cell r="M169">
            <v>15.1049901728005</v>
          </cell>
          <cell r="N169">
            <v>34.815695410547796</v>
          </cell>
        </row>
        <row r="170">
          <cell r="G170">
            <v>3.8681592361111101</v>
          </cell>
          <cell r="H170">
            <v>0</v>
          </cell>
          <cell r="I170">
            <v>0</v>
          </cell>
          <cell r="J170">
            <v>50.850944850351212</v>
          </cell>
          <cell r="K170">
            <v>0</v>
          </cell>
          <cell r="L170">
            <v>0</v>
          </cell>
          <cell r="M170">
            <v>0</v>
          </cell>
          <cell r="N170">
            <v>0</v>
          </cell>
        </row>
      </sheetData>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2C77B-DAF0-4028-996E-C942514701E0}">
  <sheetPr>
    <tabColor rgb="FFFFC000"/>
  </sheetPr>
  <dimension ref="A1:FR102"/>
  <sheetViews>
    <sheetView tabSelected="1" topLeftCell="B1" zoomScale="80" zoomScaleNormal="80" workbookViewId="0">
      <pane xSplit="4" ySplit="9" topLeftCell="AR10" activePane="bottomRight" state="frozen"/>
      <selection activeCell="B1" sqref="B1"/>
      <selection pane="topRight" activeCell="F1" sqref="F1"/>
      <selection pane="bottomLeft" activeCell="B10" sqref="B10"/>
      <selection pane="bottomRight" activeCell="BD26" sqref="BD26"/>
    </sheetView>
  </sheetViews>
  <sheetFormatPr defaultColWidth="0" defaultRowHeight="14.25" zeroHeight="1" x14ac:dyDescent="0.2"/>
  <cols>
    <col min="1" max="1" width="1.625" style="8" customWidth="1"/>
    <col min="2" max="2" width="6.625" style="8" customWidth="1"/>
    <col min="3" max="3" width="65.125" style="8" customWidth="1"/>
    <col min="4" max="4" width="8.625" style="8" customWidth="1"/>
    <col min="5" max="6" width="5.625" style="8" customWidth="1"/>
    <col min="7" max="54" width="9.625" style="8" customWidth="1"/>
    <col min="55" max="55" width="2.625" style="8" customWidth="1"/>
    <col min="56" max="56" width="30.125" style="8" customWidth="1"/>
    <col min="57" max="57" width="102.625" style="8" bestFit="1" customWidth="1"/>
    <col min="58" max="58" width="2.625" style="8" customWidth="1"/>
    <col min="59" max="59" width="57.625" style="18" customWidth="1"/>
    <col min="60" max="60" width="97" style="18" customWidth="1"/>
    <col min="61" max="61" width="10.625" style="8" customWidth="1"/>
    <col min="62" max="62" width="6.625" style="8" customWidth="1"/>
    <col min="63" max="63" width="66.125" style="8" customWidth="1"/>
    <col min="64" max="65" width="5.625" style="8" customWidth="1"/>
    <col min="66" max="71" width="15.625" style="8" customWidth="1"/>
    <col min="72" max="72" width="9.625" style="8" customWidth="1"/>
    <col min="73" max="73" width="2.625" style="10" hidden="1" customWidth="1"/>
    <col min="74" max="74" width="17.625" style="11" hidden="1" customWidth="1"/>
    <col min="75" max="75" width="2.625" style="11" hidden="1" customWidth="1"/>
    <col min="76" max="76" width="8.125" style="11" hidden="1" customWidth="1"/>
    <col min="77" max="122" width="3.125" style="11" hidden="1" customWidth="1"/>
    <col min="123" max="123" width="64.125" style="11" hidden="1" customWidth="1"/>
    <col min="124" max="124" width="1.625" style="10" hidden="1" customWidth="1"/>
    <col min="125" max="125" width="9.625" style="8" hidden="1" customWidth="1"/>
    <col min="126" max="126" width="2.625" style="8" hidden="1" customWidth="1"/>
    <col min="127" max="127" width="7.25" style="8" hidden="1" customWidth="1"/>
    <col min="128" max="130" width="3.125" style="8" hidden="1" customWidth="1"/>
    <col min="131" max="173" width="2.75" style="8" hidden="1" customWidth="1"/>
    <col min="174" max="174" width="1.625" style="8" hidden="1" customWidth="1"/>
    <col min="175" max="16384" width="9.625" style="8" hidden="1"/>
  </cols>
  <sheetData>
    <row r="1" spans="2:174" ht="20.25" x14ac:dyDescent="0.2">
      <c r="B1" s="1" t="s">
        <v>0</v>
      </c>
      <c r="C1" s="2"/>
      <c r="D1" s="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5" t="str">
        <f>[1]AppValidation!$D$2</f>
        <v>Wessex Water</v>
      </c>
      <c r="BC1" s="6"/>
      <c r="BD1" s="182" t="s">
        <v>1</v>
      </c>
      <c r="BE1" s="182"/>
      <c r="BF1" s="182"/>
      <c r="BG1" s="182"/>
      <c r="BH1" s="7"/>
      <c r="BJ1" s="1" t="s">
        <v>2</v>
      </c>
      <c r="BK1" s="2"/>
      <c r="BL1" s="4"/>
      <c r="BM1" s="4"/>
      <c r="BN1" s="4"/>
      <c r="BO1" s="4"/>
      <c r="BP1" s="4"/>
      <c r="BQ1" s="4"/>
      <c r="BR1" s="4"/>
      <c r="BS1" s="4" t="str">
        <f>LEFT($B$1,5)</f>
        <v>WWS2a</v>
      </c>
      <c r="BT1" s="9"/>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V1" s="10"/>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0"/>
    </row>
    <row r="2" spans="2:174" ht="15" customHeight="1" thickBot="1" x14ac:dyDescent="0.35">
      <c r="B2" s="13"/>
      <c r="C2" s="14"/>
      <c r="D2" s="15"/>
      <c r="E2" s="16"/>
      <c r="F2" s="16"/>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J2" s="13"/>
      <c r="BK2" s="14"/>
      <c r="BL2" s="19"/>
      <c r="BM2" s="19"/>
      <c r="BN2" s="20"/>
      <c r="BO2" s="20"/>
      <c r="BP2" s="20"/>
      <c r="BQ2" s="20"/>
      <c r="BR2" s="20"/>
      <c r="BS2" s="20"/>
      <c r="BT2" s="9"/>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V2" s="10"/>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0"/>
    </row>
    <row r="3" spans="2:174" ht="18" customHeight="1" thickBot="1" x14ac:dyDescent="0.35">
      <c r="G3" s="183" t="s">
        <v>3</v>
      </c>
      <c r="H3" s="184"/>
      <c r="I3" s="184"/>
      <c r="J3" s="184"/>
      <c r="K3" s="184"/>
      <c r="L3" s="185"/>
      <c r="M3" s="183" t="s">
        <v>4</v>
      </c>
      <c r="N3" s="184"/>
      <c r="O3" s="184"/>
      <c r="P3" s="184"/>
      <c r="Q3" s="184"/>
      <c r="R3" s="185"/>
      <c r="S3" s="183" t="s">
        <v>5</v>
      </c>
      <c r="T3" s="184"/>
      <c r="U3" s="184"/>
      <c r="V3" s="184"/>
      <c r="W3" s="184"/>
      <c r="X3" s="185"/>
      <c r="Y3" s="183" t="s">
        <v>6</v>
      </c>
      <c r="Z3" s="184"/>
      <c r="AA3" s="184"/>
      <c r="AB3" s="184"/>
      <c r="AC3" s="184"/>
      <c r="AD3" s="185"/>
      <c r="AE3" s="183" t="s">
        <v>7</v>
      </c>
      <c r="AF3" s="184"/>
      <c r="AG3" s="184"/>
      <c r="AH3" s="184"/>
      <c r="AI3" s="184"/>
      <c r="AJ3" s="185"/>
      <c r="AK3" s="183" t="s">
        <v>8</v>
      </c>
      <c r="AL3" s="184"/>
      <c r="AM3" s="184"/>
      <c r="AN3" s="184"/>
      <c r="AO3" s="184"/>
      <c r="AP3" s="185"/>
      <c r="AQ3" s="183" t="s">
        <v>9</v>
      </c>
      <c r="AR3" s="184"/>
      <c r="AS3" s="184"/>
      <c r="AT3" s="184"/>
      <c r="AU3" s="184"/>
      <c r="AV3" s="185"/>
      <c r="AW3" s="183" t="s">
        <v>10</v>
      </c>
      <c r="AX3" s="184"/>
      <c r="AY3" s="184"/>
      <c r="AZ3" s="184"/>
      <c r="BA3" s="184"/>
      <c r="BB3" s="185"/>
      <c r="BC3" s="21"/>
      <c r="BD3" s="22"/>
      <c r="BJ3" s="9"/>
      <c r="BK3" s="9"/>
      <c r="BL3" s="9"/>
      <c r="BM3" s="9"/>
      <c r="BN3" s="183" t="s">
        <v>11</v>
      </c>
      <c r="BO3" s="184"/>
      <c r="BP3" s="184"/>
      <c r="BQ3" s="184"/>
      <c r="BR3" s="184"/>
      <c r="BS3" s="185"/>
      <c r="BT3" s="9"/>
      <c r="BX3" s="186" t="s">
        <v>12</v>
      </c>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23"/>
      <c r="DV3" s="10"/>
      <c r="DW3" s="186" t="s">
        <v>13</v>
      </c>
      <c r="DX3" s="186"/>
      <c r="DY3" s="186"/>
      <c r="DZ3" s="186"/>
      <c r="EA3" s="186"/>
      <c r="EB3" s="186"/>
      <c r="EC3" s="186"/>
      <c r="ED3" s="186"/>
      <c r="EE3" s="186"/>
      <c r="EF3" s="186"/>
      <c r="EG3" s="186"/>
      <c r="EH3" s="186"/>
      <c r="EI3" s="186"/>
      <c r="EJ3" s="186"/>
      <c r="EK3" s="186"/>
      <c r="EL3" s="186"/>
      <c r="EM3" s="186"/>
      <c r="EN3" s="186"/>
      <c r="EO3" s="186"/>
      <c r="EP3" s="186"/>
      <c r="EQ3" s="186"/>
      <c r="ER3" s="186"/>
      <c r="ES3" s="186"/>
      <c r="ET3" s="186"/>
      <c r="EU3" s="186"/>
      <c r="EV3" s="186"/>
      <c r="EW3" s="186"/>
      <c r="EX3" s="186"/>
      <c r="EY3" s="186"/>
      <c r="EZ3" s="186"/>
      <c r="FA3" s="186"/>
      <c r="FB3" s="186"/>
      <c r="FC3" s="186"/>
      <c r="FD3" s="186"/>
      <c r="FE3" s="186"/>
      <c r="FF3" s="186"/>
      <c r="FG3" s="186"/>
      <c r="FH3" s="186"/>
      <c r="FI3" s="186"/>
      <c r="FJ3" s="186"/>
      <c r="FK3" s="186"/>
      <c r="FL3" s="186"/>
      <c r="FM3" s="186"/>
      <c r="FN3" s="186"/>
      <c r="FO3" s="186"/>
      <c r="FP3" s="186"/>
      <c r="FQ3" s="186"/>
      <c r="FR3" s="10"/>
    </row>
    <row r="4" spans="2:174" ht="18" customHeight="1" thickBot="1" x14ac:dyDescent="0.35">
      <c r="B4" s="24"/>
      <c r="C4" s="24"/>
      <c r="D4" s="25"/>
      <c r="E4" s="25"/>
      <c r="F4" s="25"/>
      <c r="G4" s="187" t="s">
        <v>14</v>
      </c>
      <c r="H4" s="189" t="s">
        <v>15</v>
      </c>
      <c r="I4" s="189" t="s">
        <v>16</v>
      </c>
      <c r="J4" s="191"/>
      <c r="K4" s="192"/>
      <c r="L4" s="193" t="s">
        <v>17</v>
      </c>
      <c r="M4" s="187" t="s">
        <v>14</v>
      </c>
      <c r="N4" s="189" t="s">
        <v>15</v>
      </c>
      <c r="O4" s="189" t="s">
        <v>16</v>
      </c>
      <c r="P4" s="191"/>
      <c r="Q4" s="192"/>
      <c r="R4" s="193" t="s">
        <v>17</v>
      </c>
      <c r="S4" s="187" t="s">
        <v>14</v>
      </c>
      <c r="T4" s="189" t="s">
        <v>15</v>
      </c>
      <c r="U4" s="189" t="s">
        <v>16</v>
      </c>
      <c r="V4" s="191"/>
      <c r="W4" s="192"/>
      <c r="X4" s="193" t="s">
        <v>17</v>
      </c>
      <c r="Y4" s="187" t="s">
        <v>14</v>
      </c>
      <c r="Z4" s="189" t="s">
        <v>15</v>
      </c>
      <c r="AA4" s="189" t="s">
        <v>16</v>
      </c>
      <c r="AB4" s="191"/>
      <c r="AC4" s="192"/>
      <c r="AD4" s="193" t="s">
        <v>17</v>
      </c>
      <c r="AE4" s="187" t="s">
        <v>14</v>
      </c>
      <c r="AF4" s="189" t="s">
        <v>15</v>
      </c>
      <c r="AG4" s="189" t="s">
        <v>16</v>
      </c>
      <c r="AH4" s="191"/>
      <c r="AI4" s="192"/>
      <c r="AJ4" s="193" t="s">
        <v>17</v>
      </c>
      <c r="AK4" s="187" t="s">
        <v>14</v>
      </c>
      <c r="AL4" s="189" t="s">
        <v>15</v>
      </c>
      <c r="AM4" s="189" t="s">
        <v>16</v>
      </c>
      <c r="AN4" s="191"/>
      <c r="AO4" s="192"/>
      <c r="AP4" s="193" t="s">
        <v>17</v>
      </c>
      <c r="AQ4" s="187" t="s">
        <v>14</v>
      </c>
      <c r="AR4" s="189" t="s">
        <v>15</v>
      </c>
      <c r="AS4" s="189" t="s">
        <v>16</v>
      </c>
      <c r="AT4" s="191"/>
      <c r="AU4" s="192"/>
      <c r="AV4" s="193" t="s">
        <v>17</v>
      </c>
      <c r="AW4" s="187" t="s">
        <v>14</v>
      </c>
      <c r="AX4" s="189" t="s">
        <v>15</v>
      </c>
      <c r="AY4" s="189" t="s">
        <v>16</v>
      </c>
      <c r="AZ4" s="191"/>
      <c r="BA4" s="192"/>
      <c r="BB4" s="200" t="s">
        <v>17</v>
      </c>
      <c r="BC4" s="21"/>
      <c r="BD4" s="26"/>
      <c r="BE4" s="26"/>
      <c r="BJ4" s="24"/>
      <c r="BK4" s="24"/>
      <c r="BL4" s="25"/>
      <c r="BM4" s="25"/>
      <c r="BN4" s="187" t="s">
        <v>14</v>
      </c>
      <c r="BO4" s="189" t="s">
        <v>15</v>
      </c>
      <c r="BP4" s="189" t="s">
        <v>16</v>
      </c>
      <c r="BQ4" s="198"/>
      <c r="BR4" s="199"/>
      <c r="BS4" s="200" t="s">
        <v>17</v>
      </c>
      <c r="BT4" s="9"/>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V4" s="10"/>
      <c r="DW4" s="28"/>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10"/>
    </row>
    <row r="5" spans="2:174" ht="45.75" thickBot="1" x14ac:dyDescent="0.35">
      <c r="B5" s="195" t="s">
        <v>18</v>
      </c>
      <c r="C5" s="196"/>
      <c r="D5" s="29" t="s">
        <v>19</v>
      </c>
      <c r="E5" s="30" t="s">
        <v>20</v>
      </c>
      <c r="F5" s="31" t="s">
        <v>21</v>
      </c>
      <c r="G5" s="188"/>
      <c r="H5" s="190"/>
      <c r="I5" s="32" t="s">
        <v>22</v>
      </c>
      <c r="J5" s="32" t="s">
        <v>23</v>
      </c>
      <c r="K5" s="33" t="s">
        <v>24</v>
      </c>
      <c r="L5" s="194"/>
      <c r="M5" s="188"/>
      <c r="N5" s="190"/>
      <c r="O5" s="32" t="s">
        <v>22</v>
      </c>
      <c r="P5" s="32" t="s">
        <v>23</v>
      </c>
      <c r="Q5" s="33" t="s">
        <v>24</v>
      </c>
      <c r="R5" s="194"/>
      <c r="S5" s="188"/>
      <c r="T5" s="190"/>
      <c r="U5" s="32" t="s">
        <v>22</v>
      </c>
      <c r="V5" s="32" t="s">
        <v>23</v>
      </c>
      <c r="W5" s="33" t="s">
        <v>24</v>
      </c>
      <c r="X5" s="194"/>
      <c r="Y5" s="188"/>
      <c r="Z5" s="190"/>
      <c r="AA5" s="32" t="s">
        <v>22</v>
      </c>
      <c r="AB5" s="32" t="s">
        <v>23</v>
      </c>
      <c r="AC5" s="33" t="s">
        <v>24</v>
      </c>
      <c r="AD5" s="194"/>
      <c r="AE5" s="188"/>
      <c r="AF5" s="190"/>
      <c r="AG5" s="32" t="s">
        <v>22</v>
      </c>
      <c r="AH5" s="32" t="s">
        <v>23</v>
      </c>
      <c r="AI5" s="33" t="s">
        <v>24</v>
      </c>
      <c r="AJ5" s="194"/>
      <c r="AK5" s="188"/>
      <c r="AL5" s="190"/>
      <c r="AM5" s="32" t="s">
        <v>22</v>
      </c>
      <c r="AN5" s="32" t="s">
        <v>23</v>
      </c>
      <c r="AO5" s="33" t="s">
        <v>24</v>
      </c>
      <c r="AP5" s="194"/>
      <c r="AQ5" s="188"/>
      <c r="AR5" s="190"/>
      <c r="AS5" s="32" t="s">
        <v>22</v>
      </c>
      <c r="AT5" s="32" t="s">
        <v>23</v>
      </c>
      <c r="AU5" s="33" t="s">
        <v>24</v>
      </c>
      <c r="AV5" s="194"/>
      <c r="AW5" s="188"/>
      <c r="AX5" s="190"/>
      <c r="AY5" s="32" t="s">
        <v>22</v>
      </c>
      <c r="AZ5" s="32" t="s">
        <v>23</v>
      </c>
      <c r="BA5" s="33" t="s">
        <v>24</v>
      </c>
      <c r="BB5" s="213"/>
      <c r="BC5" s="34"/>
      <c r="BD5" s="35" t="s">
        <v>25</v>
      </c>
      <c r="BE5" s="36" t="s">
        <v>26</v>
      </c>
      <c r="BG5" s="37" t="s">
        <v>27</v>
      </c>
      <c r="BH5" s="38" t="s">
        <v>28</v>
      </c>
      <c r="BJ5" s="195" t="s">
        <v>18</v>
      </c>
      <c r="BK5" s="196"/>
      <c r="BL5" s="30" t="s">
        <v>20</v>
      </c>
      <c r="BM5" s="31" t="s">
        <v>21</v>
      </c>
      <c r="BN5" s="214"/>
      <c r="BO5" s="197"/>
      <c r="BP5" s="32" t="s">
        <v>22</v>
      </c>
      <c r="BQ5" s="32" t="s">
        <v>23</v>
      </c>
      <c r="BR5" s="33" t="s">
        <v>24</v>
      </c>
      <c r="BS5" s="201"/>
      <c r="BT5" s="9"/>
      <c r="BV5" s="39" t="s">
        <v>29</v>
      </c>
      <c r="BX5" s="40" t="s">
        <v>30</v>
      </c>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V5" s="10"/>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10"/>
    </row>
    <row r="6" spans="2:174" ht="14.25" customHeight="1" thickBot="1" x14ac:dyDescent="0.35">
      <c r="B6" s="41"/>
      <c r="C6" s="41"/>
      <c r="D6" s="42"/>
      <c r="E6" s="43"/>
      <c r="F6" s="43"/>
      <c r="G6" s="44"/>
      <c r="H6" s="44"/>
      <c r="I6" s="45"/>
      <c r="J6" s="45"/>
      <c r="K6" s="45"/>
      <c r="L6" s="44"/>
      <c r="M6" s="44"/>
      <c r="N6" s="44"/>
      <c r="O6" s="45"/>
      <c r="P6" s="45"/>
      <c r="Q6" s="45"/>
      <c r="R6" s="44"/>
      <c r="S6" s="44"/>
      <c r="T6" s="44"/>
      <c r="U6" s="45"/>
      <c r="V6" s="45"/>
      <c r="W6" s="45"/>
      <c r="X6" s="44"/>
      <c r="Y6" s="44"/>
      <c r="Z6" s="44"/>
      <c r="AA6" s="45"/>
      <c r="AB6" s="45"/>
      <c r="AC6" s="45"/>
      <c r="AD6" s="44"/>
      <c r="AE6" s="44"/>
      <c r="AF6" s="44"/>
      <c r="AG6" s="45"/>
      <c r="AH6" s="45"/>
      <c r="AI6" s="45"/>
      <c r="AJ6" s="44"/>
      <c r="AK6" s="44"/>
      <c r="AL6" s="44"/>
      <c r="AM6" s="45"/>
      <c r="AN6" s="45"/>
      <c r="AO6" s="45"/>
      <c r="AP6" s="44"/>
      <c r="AQ6" s="44"/>
      <c r="AR6" s="44"/>
      <c r="AS6" s="45"/>
      <c r="AT6" s="45"/>
      <c r="AU6" s="45"/>
      <c r="AV6" s="44"/>
      <c r="AW6" s="44"/>
      <c r="AX6" s="44"/>
      <c r="AY6" s="45"/>
      <c r="AZ6" s="45"/>
      <c r="BA6" s="45"/>
      <c r="BB6" s="44"/>
      <c r="BC6" s="34"/>
      <c r="BD6" s="46"/>
      <c r="BG6" s="47"/>
      <c r="BH6" s="48"/>
      <c r="BJ6" s="41"/>
      <c r="BK6" s="41"/>
      <c r="BL6" s="43"/>
      <c r="BM6" s="43"/>
      <c r="BN6" s="49"/>
      <c r="BO6" s="49"/>
      <c r="BP6" s="45"/>
      <c r="BQ6" s="45"/>
      <c r="BR6" s="45"/>
      <c r="BS6" s="49"/>
      <c r="BT6" s="9"/>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V6" s="10"/>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10"/>
    </row>
    <row r="7" spans="2:174" ht="14.25" customHeight="1" thickBot="1" x14ac:dyDescent="0.35">
      <c r="B7" s="195" t="s">
        <v>31</v>
      </c>
      <c r="C7" s="208"/>
      <c r="D7" s="208"/>
      <c r="E7" s="208"/>
      <c r="F7" s="209"/>
      <c r="G7" s="210" t="s">
        <v>32</v>
      </c>
      <c r="H7" s="211"/>
      <c r="I7" s="211"/>
      <c r="J7" s="211"/>
      <c r="K7" s="211"/>
      <c r="L7" s="212"/>
      <c r="M7" s="210" t="s">
        <v>32</v>
      </c>
      <c r="N7" s="211"/>
      <c r="O7" s="211"/>
      <c r="P7" s="211"/>
      <c r="Q7" s="211"/>
      <c r="R7" s="212"/>
      <c r="S7" s="210" t="s">
        <v>32</v>
      </c>
      <c r="T7" s="211"/>
      <c r="U7" s="211"/>
      <c r="V7" s="211"/>
      <c r="W7" s="211"/>
      <c r="X7" s="212"/>
      <c r="Y7" s="210" t="s">
        <v>33</v>
      </c>
      <c r="Z7" s="211"/>
      <c r="AA7" s="211"/>
      <c r="AB7" s="211"/>
      <c r="AC7" s="211"/>
      <c r="AD7" s="212"/>
      <c r="AE7" s="210" t="s">
        <v>33</v>
      </c>
      <c r="AF7" s="211"/>
      <c r="AG7" s="211"/>
      <c r="AH7" s="211"/>
      <c r="AI7" s="211"/>
      <c r="AJ7" s="212"/>
      <c r="AK7" s="210" t="s">
        <v>33</v>
      </c>
      <c r="AL7" s="211"/>
      <c r="AM7" s="211"/>
      <c r="AN7" s="211"/>
      <c r="AO7" s="211"/>
      <c r="AP7" s="212"/>
      <c r="AQ7" s="210" t="s">
        <v>33</v>
      </c>
      <c r="AR7" s="211"/>
      <c r="AS7" s="211"/>
      <c r="AT7" s="211"/>
      <c r="AU7" s="211"/>
      <c r="AV7" s="212"/>
      <c r="AW7" s="210" t="s">
        <v>33</v>
      </c>
      <c r="AX7" s="211"/>
      <c r="AY7" s="211"/>
      <c r="AZ7" s="211"/>
      <c r="BA7" s="211"/>
      <c r="BB7" s="212"/>
      <c r="BC7" s="34"/>
      <c r="BD7" s="46"/>
      <c r="BG7" s="50"/>
      <c r="BH7" s="51"/>
      <c r="BJ7" s="195" t="s">
        <v>31</v>
      </c>
      <c r="BK7" s="208"/>
      <c r="BL7" s="208"/>
      <c r="BM7" s="209"/>
      <c r="BN7" s="202" t="s">
        <v>34</v>
      </c>
      <c r="BO7" s="203"/>
      <c r="BP7" s="203"/>
      <c r="BQ7" s="203"/>
      <c r="BR7" s="203"/>
      <c r="BS7" s="204"/>
      <c r="BT7" s="9"/>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V7" s="10"/>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10"/>
    </row>
    <row r="8" spans="2:174" ht="14.25" customHeight="1" thickBot="1" x14ac:dyDescent="0.35">
      <c r="B8" s="41"/>
      <c r="C8" s="41"/>
      <c r="D8" s="42"/>
      <c r="E8" s="43"/>
      <c r="F8" s="43"/>
      <c r="G8" s="44"/>
      <c r="H8" s="44"/>
      <c r="I8" s="45"/>
      <c r="J8" s="45"/>
      <c r="K8" s="45"/>
      <c r="L8" s="44"/>
      <c r="M8" s="44"/>
      <c r="N8" s="44"/>
      <c r="O8" s="45"/>
      <c r="P8" s="45"/>
      <c r="Q8" s="45"/>
      <c r="R8" s="44"/>
      <c r="S8" s="44"/>
      <c r="T8" s="44"/>
      <c r="U8" s="45"/>
      <c r="V8" s="45"/>
      <c r="W8" s="45"/>
      <c r="X8" s="44"/>
      <c r="Y8" s="44"/>
      <c r="Z8" s="44"/>
      <c r="AA8" s="45"/>
      <c r="AB8" s="45"/>
      <c r="AC8" s="45"/>
      <c r="AD8" s="44"/>
      <c r="AE8" s="44"/>
      <c r="AF8" s="44"/>
      <c r="AG8" s="45"/>
      <c r="AH8" s="45"/>
      <c r="AI8" s="45"/>
      <c r="AJ8" s="44"/>
      <c r="AK8" s="44"/>
      <c r="AL8" s="44"/>
      <c r="AM8" s="45"/>
      <c r="AN8" s="45"/>
      <c r="AO8" s="45"/>
      <c r="AP8" s="44"/>
      <c r="AQ8" s="44"/>
      <c r="AR8" s="44"/>
      <c r="AS8" s="45"/>
      <c r="AT8" s="45"/>
      <c r="AU8" s="45"/>
      <c r="AV8" s="44"/>
      <c r="AW8" s="44"/>
      <c r="AX8" s="44"/>
      <c r="AY8" s="45"/>
      <c r="AZ8" s="45"/>
      <c r="BA8" s="45"/>
      <c r="BB8" s="44"/>
      <c r="BC8" s="34"/>
      <c r="BD8" s="46"/>
      <c r="BG8" s="53"/>
      <c r="BH8" s="51"/>
      <c r="BJ8" s="41"/>
      <c r="BK8" s="41"/>
      <c r="BL8" s="43"/>
      <c r="BM8" s="43"/>
      <c r="BN8" s="49"/>
      <c r="BO8" s="49"/>
      <c r="BP8" s="45"/>
      <c r="BQ8" s="45"/>
      <c r="BR8" s="45"/>
      <c r="BS8" s="49"/>
      <c r="BT8" s="9"/>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V8" s="10"/>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10"/>
    </row>
    <row r="9" spans="2:174" ht="15.75" thickBot="1" x14ac:dyDescent="0.35">
      <c r="B9" s="54" t="s">
        <v>35</v>
      </c>
      <c r="C9" s="55" t="s">
        <v>36</v>
      </c>
      <c r="D9" s="56"/>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34"/>
      <c r="BD9" s="18"/>
      <c r="BG9" s="53"/>
      <c r="BH9" s="51"/>
      <c r="BJ9" s="54" t="s">
        <v>35</v>
      </c>
      <c r="BK9" s="58" t="s">
        <v>36</v>
      </c>
      <c r="BL9" s="57"/>
      <c r="BM9" s="57"/>
      <c r="BN9" s="57"/>
      <c r="BO9" s="57"/>
      <c r="BP9" s="57"/>
      <c r="BQ9" s="57"/>
      <c r="BR9" s="57"/>
      <c r="BS9" s="57"/>
      <c r="BT9" s="9"/>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V9" s="10"/>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10"/>
    </row>
    <row r="10" spans="2:174" ht="14.25" customHeight="1" x14ac:dyDescent="0.3">
      <c r="B10" s="59">
        <v>1</v>
      </c>
      <c r="C10" s="60" t="s">
        <v>37</v>
      </c>
      <c r="D10" s="61" t="s">
        <v>38</v>
      </c>
      <c r="E10" s="61" t="s">
        <v>39</v>
      </c>
      <c r="F10" s="62">
        <v>3</v>
      </c>
      <c r="G10" s="63">
        <v>0.53315414999999999</v>
      </c>
      <c r="H10" s="64">
        <v>0</v>
      </c>
      <c r="I10" s="64">
        <v>0</v>
      </c>
      <c r="J10" s="64">
        <v>0</v>
      </c>
      <c r="K10" s="65">
        <v>0</v>
      </c>
      <c r="L10" s="66">
        <f t="shared" ref="L10:L56" si="0">SUM(G10:K10)</f>
        <v>0.53315414999999999</v>
      </c>
      <c r="M10" s="63">
        <v>0</v>
      </c>
      <c r="N10" s="64">
        <v>0</v>
      </c>
      <c r="O10" s="64">
        <v>0</v>
      </c>
      <c r="P10" s="64">
        <v>0</v>
      </c>
      <c r="Q10" s="65">
        <v>0</v>
      </c>
      <c r="R10" s="67">
        <f>SUM(M10:Q10)</f>
        <v>0</v>
      </c>
      <c r="S10" s="63">
        <v>0.70605777262880398</v>
      </c>
      <c r="T10" s="64">
        <v>0</v>
      </c>
      <c r="U10" s="64">
        <v>0</v>
      </c>
      <c r="V10" s="64">
        <v>0</v>
      </c>
      <c r="W10" s="65">
        <v>0</v>
      </c>
      <c r="X10" s="67">
        <f>SUM(S10:W10)</f>
        <v>0.70605777262880398</v>
      </c>
      <c r="Y10" s="63">
        <v>1.0557692307692308</v>
      </c>
      <c r="Z10" s="64">
        <v>0</v>
      </c>
      <c r="AA10" s="64">
        <v>0</v>
      </c>
      <c r="AB10" s="64">
        <v>0</v>
      </c>
      <c r="AC10" s="65">
        <v>0</v>
      </c>
      <c r="AD10" s="67">
        <f>SUM(Y10:AC10)</f>
        <v>1.0557692307692308</v>
      </c>
      <c r="AE10" s="63">
        <v>1.3209018183932539</v>
      </c>
      <c r="AF10" s="64">
        <v>0</v>
      </c>
      <c r="AG10" s="64">
        <v>0</v>
      </c>
      <c r="AH10" s="64">
        <v>0</v>
      </c>
      <c r="AI10" s="65">
        <v>0</v>
      </c>
      <c r="AJ10" s="67">
        <f>SUM(AE10:AI10)</f>
        <v>1.3209018183932539</v>
      </c>
      <c r="AK10" s="63">
        <v>1.0557692307692308</v>
      </c>
      <c r="AL10" s="64">
        <v>0</v>
      </c>
      <c r="AM10" s="64">
        <v>0</v>
      </c>
      <c r="AN10" s="64">
        <v>0</v>
      </c>
      <c r="AO10" s="65">
        <v>0</v>
      </c>
      <c r="AP10" s="67">
        <f>SUM(AK10:AO10)</f>
        <v>1.0557692307692308</v>
      </c>
      <c r="AQ10" s="63">
        <v>1.0557692307692308</v>
      </c>
      <c r="AR10" s="64">
        <v>0</v>
      </c>
      <c r="AS10" s="64">
        <v>0</v>
      </c>
      <c r="AT10" s="64">
        <v>0</v>
      </c>
      <c r="AU10" s="65">
        <v>0</v>
      </c>
      <c r="AV10" s="67">
        <f>SUM(AQ10:AU10)</f>
        <v>1.0557692307692308</v>
      </c>
      <c r="AW10" s="63">
        <v>1.0557692307692308</v>
      </c>
      <c r="AX10" s="64">
        <v>0</v>
      </c>
      <c r="AY10" s="64">
        <v>0</v>
      </c>
      <c r="AZ10" s="64">
        <v>0</v>
      </c>
      <c r="BA10" s="65">
        <v>0</v>
      </c>
      <c r="BB10" s="67">
        <f>SUM(AW10:BA10)</f>
        <v>1.0557692307692308</v>
      </c>
      <c r="BC10" s="17"/>
      <c r="BD10" s="68"/>
      <c r="BE10" s="69" t="s">
        <v>40</v>
      </c>
      <c r="BG10" s="53">
        <f>IF(SUM(BX10:DR10)=0,0,$BX$5)</f>
        <v>0</v>
      </c>
      <c r="BH10" s="53" t="str">
        <f>IF(SUM(DW10:FQ10)=0,0,BE10)</f>
        <v>Cost should be consistent with output in same year reported in Table WWn3 (zero cost is inconsistent with non-zero output and vice versa).</v>
      </c>
      <c r="BJ10" s="70">
        <v>1</v>
      </c>
      <c r="BK10" s="60" t="s">
        <v>37</v>
      </c>
      <c r="BL10" s="61" t="s">
        <v>39</v>
      </c>
      <c r="BM10" s="62">
        <v>3</v>
      </c>
      <c r="BN10" s="71" t="s">
        <v>41</v>
      </c>
      <c r="BO10" s="72" t="s">
        <v>42</v>
      </c>
      <c r="BP10" s="72" t="s">
        <v>43</v>
      </c>
      <c r="BQ10" s="72" t="s">
        <v>44</v>
      </c>
      <c r="BR10" s="73" t="s">
        <v>45</v>
      </c>
      <c r="BS10" s="74" t="s">
        <v>46</v>
      </c>
      <c r="BT10" s="9"/>
      <c r="BX10" s="75">
        <f>IF('[1]Validation flags'!$H$3=1,0,IF(ISNUMBER(G10),0,1))</f>
        <v>0</v>
      </c>
      <c r="BY10" s="75">
        <f>IF('[1]Validation flags'!$H$3=1,0, IF( ISNUMBER(H10), 0, 1 ))</f>
        <v>0</v>
      </c>
      <c r="BZ10" s="75">
        <f>IF('[1]Validation flags'!$H$3=1,0, IF( ISNUMBER(I10), 0, 1 ))</f>
        <v>0</v>
      </c>
      <c r="CA10" s="75">
        <f>IF('[1]Validation flags'!$H$3=1,0, IF( ISNUMBER(J10), 0, 1 ))</f>
        <v>0</v>
      </c>
      <c r="CB10" s="75">
        <f>IF('[1]Validation flags'!$H$3=1,0, IF( ISNUMBER(K10), 0, 1 ))</f>
        <v>0</v>
      </c>
      <c r="CC10" s="76"/>
      <c r="CD10" s="75">
        <f>IF('[1]Validation flags'!$H$3=1,0, IF( ISNUMBER(M10), 0, 1 ))</f>
        <v>0</v>
      </c>
      <c r="CE10" s="75">
        <f>IF('[1]Validation flags'!$H$3=1,0, IF( ISNUMBER(N10), 0, 1 ))</f>
        <v>0</v>
      </c>
      <c r="CF10" s="75">
        <f>IF('[1]Validation flags'!$H$3=1,0, IF( ISNUMBER(O10), 0, 1 ))</f>
        <v>0</v>
      </c>
      <c r="CG10" s="75">
        <f>IF('[1]Validation flags'!$H$3=1,0, IF( ISNUMBER(P10), 0, 1 ))</f>
        <v>0</v>
      </c>
      <c r="CH10" s="75">
        <f>IF('[1]Validation flags'!$H$3=1,0, IF( ISNUMBER(Q10), 0, 1 ))</f>
        <v>0</v>
      </c>
      <c r="CI10" s="27"/>
      <c r="CJ10" s="75">
        <f>IF('[1]Validation flags'!$H$3=1,0, IF( ISNUMBER(S10), 0, 1 ))</f>
        <v>0</v>
      </c>
      <c r="CK10" s="75">
        <f>IF('[1]Validation flags'!$H$3=1,0, IF( ISNUMBER(T10), 0, 1 ))</f>
        <v>0</v>
      </c>
      <c r="CL10" s="75">
        <f>IF('[1]Validation flags'!$H$3=1,0, IF( ISNUMBER(U10), 0, 1 ))</f>
        <v>0</v>
      </c>
      <c r="CM10" s="75">
        <f>IF('[1]Validation flags'!$H$3=1,0, IF( ISNUMBER(V10), 0, 1 ))</f>
        <v>0</v>
      </c>
      <c r="CN10" s="75">
        <f>IF('[1]Validation flags'!$H$3=1,0, IF( ISNUMBER(W10), 0, 1 ))</f>
        <v>0</v>
      </c>
      <c r="CO10" s="27"/>
      <c r="CP10" s="75">
        <f>IF('[1]Validation flags'!$H$3=1,0, IF( ISNUMBER(Y10), 0, 1 ))</f>
        <v>0</v>
      </c>
      <c r="CQ10" s="75">
        <f>IF('[1]Validation flags'!$H$3=1,0, IF( ISNUMBER(Z10), 0, 1 ))</f>
        <v>0</v>
      </c>
      <c r="CR10" s="75">
        <f>IF('[1]Validation flags'!$H$3=1,0, IF( ISNUMBER(AA10), 0, 1 ))</f>
        <v>0</v>
      </c>
      <c r="CS10" s="75">
        <f>IF('[1]Validation flags'!$H$3=1,0, IF( ISNUMBER(AB10), 0, 1 ))</f>
        <v>0</v>
      </c>
      <c r="CT10" s="75">
        <f>IF('[1]Validation flags'!$H$3=1,0, IF( ISNUMBER(AC10), 0, 1 ))</f>
        <v>0</v>
      </c>
      <c r="CU10" s="27"/>
      <c r="CV10" s="75">
        <f>IF('[1]Validation flags'!$H$3=1,0, IF( ISNUMBER(AE10), 0, 1 ))</f>
        <v>0</v>
      </c>
      <c r="CW10" s="75">
        <f>IF('[1]Validation flags'!$H$3=1,0, IF( ISNUMBER(AF10), 0, 1 ))</f>
        <v>0</v>
      </c>
      <c r="CX10" s="75">
        <f>IF('[1]Validation flags'!$H$3=1,0, IF( ISNUMBER(AG10), 0, 1 ))</f>
        <v>0</v>
      </c>
      <c r="CY10" s="75">
        <f>IF('[1]Validation flags'!$H$3=1,0, IF( ISNUMBER(AH10), 0, 1 ))</f>
        <v>0</v>
      </c>
      <c r="CZ10" s="75">
        <f>IF('[1]Validation flags'!$H$3=1,0, IF( ISNUMBER(AI10), 0, 1 ))</f>
        <v>0</v>
      </c>
      <c r="DA10" s="27"/>
      <c r="DB10" s="75">
        <f>IF('[1]Validation flags'!$H$3=1,0, IF( ISNUMBER(AK10), 0, 1 ))</f>
        <v>0</v>
      </c>
      <c r="DC10" s="75">
        <f>IF('[1]Validation flags'!$H$3=1,0, IF( ISNUMBER(AL10), 0, 1 ))</f>
        <v>0</v>
      </c>
      <c r="DD10" s="75">
        <f>IF('[1]Validation flags'!$H$3=1,0, IF( ISNUMBER(AM10), 0, 1 ))</f>
        <v>0</v>
      </c>
      <c r="DE10" s="75">
        <f>IF('[1]Validation flags'!$H$3=1,0, IF( ISNUMBER(AN10), 0, 1 ))</f>
        <v>0</v>
      </c>
      <c r="DF10" s="75">
        <f>IF('[1]Validation flags'!$H$3=1,0, IF( ISNUMBER(AO10), 0, 1 ))</f>
        <v>0</v>
      </c>
      <c r="DG10" s="27"/>
      <c r="DH10" s="75">
        <f>IF('[1]Validation flags'!$H$3=1,0, IF( ISNUMBER(AQ10), 0, 1 ))</f>
        <v>0</v>
      </c>
      <c r="DI10" s="75">
        <f>IF('[1]Validation flags'!$H$3=1,0, IF( ISNUMBER(AR10), 0, 1 ))</f>
        <v>0</v>
      </c>
      <c r="DJ10" s="75">
        <f>IF('[1]Validation flags'!$H$3=1,0, IF( ISNUMBER(AS10), 0, 1 ))</f>
        <v>0</v>
      </c>
      <c r="DK10" s="75">
        <f>IF('[1]Validation flags'!$H$3=1,0, IF( ISNUMBER(AT10), 0, 1 ))</f>
        <v>0</v>
      </c>
      <c r="DL10" s="75">
        <f>IF('[1]Validation flags'!$H$3=1,0, IF( ISNUMBER(AU10), 0, 1 ))</f>
        <v>0</v>
      </c>
      <c r="DM10" s="27"/>
      <c r="DN10" s="75">
        <f>IF('[1]Validation flags'!$H$3=1,0, IF( ISNUMBER(AW10), 0, 1 ))</f>
        <v>0</v>
      </c>
      <c r="DO10" s="75">
        <f>IF('[1]Validation flags'!$H$3=1,0, IF( ISNUMBER(AX10), 0, 1 ))</f>
        <v>0</v>
      </c>
      <c r="DP10" s="75">
        <f>IF('[1]Validation flags'!$H$3=1,0, IF( ISNUMBER(AY10), 0, 1 ))</f>
        <v>0</v>
      </c>
      <c r="DQ10" s="75">
        <f>IF('[1]Validation flags'!$H$3=1,0, IF( ISNUMBER(AZ10), 0, 1 ))</f>
        <v>0</v>
      </c>
      <c r="DR10" s="75">
        <f>IF('[1]Validation flags'!$H$3=1,0, IF( ISNUMBER(BA10), 0, 1 ))</f>
        <v>0</v>
      </c>
      <c r="DS10" s="27"/>
      <c r="DV10" s="10"/>
      <c r="DW10" s="52"/>
      <c r="DX10" s="52"/>
      <c r="DY10" s="52"/>
      <c r="DZ10" s="52"/>
      <c r="EA10" s="77">
        <f>IF( OR(  AND(    ROUND(WWS2a!L10,3)&lt;=0, ROUND([1]WWn3!G5,3)&gt;0),  AND(    ROUND(WWS2a!L10,3)&lt;=0, ROUND([1]WWn3!G6,3)&gt;0),  AND(    ROUND(WWS2a!L10,3)&gt;0, ROUND([1]WWn3!G5,3)&lt;=0),  AND(    ROUND(WWS2a!L10,3)&gt;0, ROUND([1]WWn3!G6,3)&lt;=0)),   1,0)</f>
        <v>0</v>
      </c>
      <c r="EB10" s="78"/>
      <c r="EC10" s="52"/>
      <c r="ED10" s="52"/>
      <c r="EE10" s="52"/>
      <c r="EF10" s="52"/>
      <c r="EG10" s="77">
        <f>IF( OR(  AND(    ROUND(WWS2a!R10,3)&lt;=0, ROUND([1]WWn3!H5,3)&gt;0),  AND(    ROUND(WWS2a!R10,3)&lt;=0, ROUND([1]WWn3!H6,3)&gt;0),  AND(    ROUND(WWS2a!R10,3)&gt;0, ROUND([1]WWn3!H5,3)&lt;=0),  AND(    ROUND(WWS2a!R10,3)&gt;0, ROUND([1]WWn3!H6,3)&lt;=0)),   1,0)</f>
        <v>0</v>
      </c>
      <c r="EH10" s="52"/>
      <c r="EI10" s="52"/>
      <c r="EJ10" s="52"/>
      <c r="EK10" s="52"/>
      <c r="EL10" s="52"/>
      <c r="EM10" s="77">
        <f>IF( OR(  AND(    ROUND(WWS2a!X10,3)&lt;=0, ROUND([1]WWn3!I5,3)&gt;0),  AND(    ROUND(WWS2a!X10,3)&lt;=0, ROUND([1]WWn3!I6,3)&gt;0),  AND(    ROUND(WWS2a!X10,3)&gt;0, ROUND([1]WWn3!I5,3)&lt;=0),  AND(    ROUND(WWS2a!X10,3)&gt;0, ROUND([1]WWn3!I6,3)&lt;=0)),   1,0)</f>
        <v>0</v>
      </c>
      <c r="EN10" s="52"/>
      <c r="EO10" s="52"/>
      <c r="EP10" s="52"/>
      <c r="EQ10" s="52"/>
      <c r="ER10" s="52"/>
      <c r="ES10" s="77">
        <f>IF( OR(  AND(    ROUND(WWS2a!AD10,3)&lt;=0, ROUND([1]WWn3!J5,3)&gt;0),  AND(    ROUND(WWS2a!AD10,3)&lt;=0, ROUND([1]WWn3!J6,3)&gt;0),  AND(    ROUND(WWS2a!AD10,3)&gt;0, ROUND([1]WWn3!J5,3)&lt;=0),  AND(    ROUND(WWS2a!AD10,3)&gt;0, ROUND([1]WWn3!J6,3)&lt;=0)),   1,0)</f>
        <v>0</v>
      </c>
      <c r="ET10" s="52"/>
      <c r="EU10" s="52"/>
      <c r="EV10" s="52"/>
      <c r="EW10" s="52"/>
      <c r="EX10" s="52"/>
      <c r="EY10" s="77">
        <f>IF( OR(  AND(    ROUND(WWS2a!AJ10,3)&lt;=0, ROUND([1]WWn3!K5,3)&gt;0),  AND(    ROUND(WWS2a!AJ10,3)&lt;=0, ROUND([1]WWn3!K6,3)&gt;0),  AND(    ROUND(WWS2a!AJ10,3)&gt;0, ROUND([1]WWn3!K5,3)&lt;=0),  AND(    ROUND(WWS2a!AJ10,3)&gt;0, ROUND([1]WWn3!K6,3)&lt;=0)),   1,0)</f>
        <v>0</v>
      </c>
      <c r="EZ10" s="52"/>
      <c r="FA10" s="52"/>
      <c r="FB10" s="52"/>
      <c r="FC10" s="52"/>
      <c r="FD10" s="52"/>
      <c r="FE10" s="77">
        <f>IF( OR(  AND(    ROUND(WWS2a!AP10,3)&lt;=0, ROUND([1]WWn3!L5,3)&gt;0),  AND(    ROUND(WWS2a!AP10,3)&lt;=0, ROUND([1]WWn3!L6,3)&gt;0),  AND(    ROUND(WWS2a!AP10,3)&gt;0, ROUND([1]WWn3!L5,3)&lt;=0),  AND(    ROUND(WWS2a!AP10,3)&gt;0, ROUND([1]WWn3!L6,3)&lt;=0)),   1,0)</f>
        <v>1</v>
      </c>
      <c r="FF10" s="52"/>
      <c r="FG10" s="52"/>
      <c r="FH10" s="52"/>
      <c r="FI10" s="52"/>
      <c r="FJ10" s="52"/>
      <c r="FK10" s="77">
        <f>IF( OR(  AND(    ROUND(WWS2a!AV10,3)&lt;=0, ROUND([1]WWn3!M5,3)&gt;0),  AND(    ROUND(WWS2a!AV10,3)&lt;=0, ROUND([1]WWn3!M6,3)&gt;0),  AND(    ROUND(WWS2a!AV10,3)&gt;0, ROUND([1]WWn3!M5,3)&lt;=0),  AND(    ROUND(WWS2a!AV10,3)&gt;0, ROUND([1]WWn3!M6,3)&lt;=0)),   1,0)</f>
        <v>0</v>
      </c>
      <c r="FL10" s="52"/>
      <c r="FM10" s="52"/>
      <c r="FN10" s="52"/>
      <c r="FO10" s="52"/>
      <c r="FP10" s="52"/>
      <c r="FQ10" s="77">
        <f>IF( OR(  AND(    ROUND(WWS2a!BB10,3)&lt;=0, ROUND([1]WWn3!N5,3)&gt;0),  AND(    ROUND(WWS2a!BB10,3)&lt;=0, ROUND([1]WWn3!N6,3)&gt;0),  AND(    ROUND(WWS2a!BB10,3)&gt;0, ROUND([1]WWn3!N5,3)&lt;=0),  AND(    ROUND(WWS2a!BB10,3)&gt;0, ROUND([1]WWn3!N6,3)&lt;=0)),   1,0)</f>
        <v>0</v>
      </c>
      <c r="FR10" s="10"/>
    </row>
    <row r="11" spans="2:174" ht="14.25" customHeight="1" x14ac:dyDescent="0.3">
      <c r="B11" s="79">
        <f>+B10+1</f>
        <v>2</v>
      </c>
      <c r="C11" s="80" t="s">
        <v>47</v>
      </c>
      <c r="D11" s="81" t="s">
        <v>48</v>
      </c>
      <c r="E11" s="82" t="s">
        <v>39</v>
      </c>
      <c r="F11" s="83">
        <v>3</v>
      </c>
      <c r="G11" s="84">
        <v>0</v>
      </c>
      <c r="H11" s="85">
        <v>0</v>
      </c>
      <c r="I11" s="85">
        <v>0</v>
      </c>
      <c r="J11" s="85">
        <v>0</v>
      </c>
      <c r="K11" s="86">
        <v>0</v>
      </c>
      <c r="L11" s="87">
        <f t="shared" si="0"/>
        <v>0</v>
      </c>
      <c r="M11" s="84">
        <v>0</v>
      </c>
      <c r="N11" s="85">
        <v>0</v>
      </c>
      <c r="O11" s="85">
        <v>0</v>
      </c>
      <c r="P11" s="85">
        <v>0</v>
      </c>
      <c r="Q11" s="86">
        <v>0</v>
      </c>
      <c r="R11" s="87">
        <f t="shared" ref="R11:R50" si="1">SUM(M11:Q11)</f>
        <v>0</v>
      </c>
      <c r="S11" s="84">
        <v>0</v>
      </c>
      <c r="T11" s="85">
        <v>0</v>
      </c>
      <c r="U11" s="85">
        <v>0</v>
      </c>
      <c r="V11" s="85">
        <v>12.290526505320754</v>
      </c>
      <c r="W11" s="86">
        <v>0</v>
      </c>
      <c r="X11" s="87">
        <f t="shared" ref="X11:X50" si="2">SUM(S11:W11)</f>
        <v>12.290526505320754</v>
      </c>
      <c r="Y11" s="84">
        <v>0</v>
      </c>
      <c r="Z11" s="85">
        <v>0</v>
      </c>
      <c r="AA11" s="85">
        <v>0</v>
      </c>
      <c r="AB11" s="85">
        <v>0</v>
      </c>
      <c r="AC11" s="86">
        <v>0</v>
      </c>
      <c r="AD11" s="87">
        <f t="shared" ref="AD11:AD50" si="3">SUM(Y11:AC11)</f>
        <v>0</v>
      </c>
      <c r="AE11" s="84">
        <v>0</v>
      </c>
      <c r="AF11" s="85">
        <v>0</v>
      </c>
      <c r="AG11" s="85">
        <v>0</v>
      </c>
      <c r="AH11" s="85">
        <v>0</v>
      </c>
      <c r="AI11" s="86">
        <v>0</v>
      </c>
      <c r="AJ11" s="87">
        <f t="shared" ref="AJ11:AJ50" si="4">SUM(AE11:AI11)</f>
        <v>0</v>
      </c>
      <c r="AK11" s="84">
        <v>0</v>
      </c>
      <c r="AL11" s="85">
        <v>0</v>
      </c>
      <c r="AM11" s="85">
        <v>0</v>
      </c>
      <c r="AN11" s="85">
        <v>0</v>
      </c>
      <c r="AO11" s="86">
        <v>0</v>
      </c>
      <c r="AP11" s="87">
        <f t="shared" ref="AP11:AP50" si="5">SUM(AK11:AO11)</f>
        <v>0</v>
      </c>
      <c r="AQ11" s="84">
        <v>0</v>
      </c>
      <c r="AR11" s="85">
        <v>0</v>
      </c>
      <c r="AS11" s="85">
        <v>0</v>
      </c>
      <c r="AT11" s="85">
        <v>0</v>
      </c>
      <c r="AU11" s="86">
        <v>0</v>
      </c>
      <c r="AV11" s="87">
        <f t="shared" ref="AV11:AV50" si="6">SUM(AQ11:AU11)</f>
        <v>0</v>
      </c>
      <c r="AW11" s="84">
        <v>0</v>
      </c>
      <c r="AX11" s="85">
        <v>0</v>
      </c>
      <c r="AY11" s="85">
        <v>0</v>
      </c>
      <c r="AZ11" s="85">
        <v>0</v>
      </c>
      <c r="BA11" s="86">
        <v>0</v>
      </c>
      <c r="BB11" s="87">
        <f t="shared" ref="BB11:BB50" si="7">SUM(AW11:BA11)</f>
        <v>0</v>
      </c>
      <c r="BC11" s="17"/>
      <c r="BD11" s="88"/>
      <c r="BE11" s="89"/>
      <c r="BG11" s="53">
        <f t="shared" ref="BG11:BG40" si="8" xml:space="preserve"> IF( SUM( BX11:DR11 ) = 0, 0, $BX$5 )</f>
        <v>0</v>
      </c>
      <c r="BH11" s="51"/>
      <c r="BJ11" s="90">
        <f>+BJ10+1</f>
        <v>2</v>
      </c>
      <c r="BK11" s="91" t="s">
        <v>47</v>
      </c>
      <c r="BL11" s="82" t="s">
        <v>39</v>
      </c>
      <c r="BM11" s="83">
        <v>3</v>
      </c>
      <c r="BN11" s="92" t="s">
        <v>49</v>
      </c>
      <c r="BO11" s="93" t="s">
        <v>50</v>
      </c>
      <c r="BP11" s="93" t="s">
        <v>51</v>
      </c>
      <c r="BQ11" s="93" t="s">
        <v>52</v>
      </c>
      <c r="BR11" s="94" t="s">
        <v>53</v>
      </c>
      <c r="BS11" s="95" t="s">
        <v>54</v>
      </c>
      <c r="BT11" s="9"/>
      <c r="BX11" s="75">
        <f>IF('[1]Validation flags'!$H$3=1,0, IF( ISNUMBER(G11), 0, 1 ))</f>
        <v>0</v>
      </c>
      <c r="BY11" s="75">
        <f>IF('[1]Validation flags'!$H$3=1,0, IF( ISNUMBER(H11), 0, 1 ))</f>
        <v>0</v>
      </c>
      <c r="BZ11" s="75">
        <f>IF('[1]Validation flags'!$H$3=1,0, IF( ISNUMBER(I11), 0, 1 ))</f>
        <v>0</v>
      </c>
      <c r="CA11" s="75">
        <f>IF('[1]Validation flags'!$H$3=1,0, IF( ISNUMBER(J11), 0, 1 ))</f>
        <v>0</v>
      </c>
      <c r="CB11" s="75">
        <f>IF('[1]Validation flags'!$H$3=1,0, IF( ISNUMBER(K11), 0, 1 ))</f>
        <v>0</v>
      </c>
      <c r="CC11" s="76"/>
      <c r="CD11" s="75">
        <f>IF('[1]Validation flags'!$H$3=1,0, IF( ISNUMBER(M11), 0, 1 ))</f>
        <v>0</v>
      </c>
      <c r="CE11" s="75">
        <f>IF('[1]Validation flags'!$H$3=1,0, IF( ISNUMBER(N11), 0, 1 ))</f>
        <v>0</v>
      </c>
      <c r="CF11" s="75">
        <f>IF('[1]Validation flags'!$H$3=1,0, IF( ISNUMBER(O11), 0, 1 ))</f>
        <v>0</v>
      </c>
      <c r="CG11" s="75">
        <f>IF('[1]Validation flags'!$H$3=1,0, IF( ISNUMBER(P11), 0, 1 ))</f>
        <v>0</v>
      </c>
      <c r="CH11" s="75">
        <f>IF('[1]Validation flags'!$H$3=1,0, IF( ISNUMBER(Q11), 0, 1 ))</f>
        <v>0</v>
      </c>
      <c r="CI11" s="27"/>
      <c r="CJ11" s="75">
        <f>IF('[1]Validation flags'!$H$3=1,0, IF( ISNUMBER(S11), 0, 1 ))</f>
        <v>0</v>
      </c>
      <c r="CK11" s="75">
        <f>IF('[1]Validation flags'!$H$3=1,0, IF( ISNUMBER(T11), 0, 1 ))</f>
        <v>0</v>
      </c>
      <c r="CL11" s="75">
        <f>IF('[1]Validation flags'!$H$3=1,0, IF( ISNUMBER(U11), 0, 1 ))</f>
        <v>0</v>
      </c>
      <c r="CM11" s="75">
        <f>IF('[1]Validation flags'!$H$3=1,0, IF( ISNUMBER(V11), 0, 1 ))</f>
        <v>0</v>
      </c>
      <c r="CN11" s="75">
        <f>IF('[1]Validation flags'!$H$3=1,0, IF( ISNUMBER(W11), 0, 1 ))</f>
        <v>0</v>
      </c>
      <c r="CO11" s="27"/>
      <c r="CP11" s="75">
        <f>IF('[1]Validation flags'!$H$3=1,0, IF( ISNUMBER(Y11), 0, 1 ))</f>
        <v>0</v>
      </c>
      <c r="CQ11" s="75">
        <f>IF('[1]Validation flags'!$H$3=1,0, IF( ISNUMBER(Z11), 0, 1 ))</f>
        <v>0</v>
      </c>
      <c r="CR11" s="75">
        <f>IF('[1]Validation flags'!$H$3=1,0, IF( ISNUMBER(AA11), 0, 1 ))</f>
        <v>0</v>
      </c>
      <c r="CS11" s="75">
        <f>IF('[1]Validation flags'!$H$3=1,0, IF( ISNUMBER(AB11), 0, 1 ))</f>
        <v>0</v>
      </c>
      <c r="CT11" s="75">
        <f>IF('[1]Validation flags'!$H$3=1,0, IF( ISNUMBER(AC11), 0, 1 ))</f>
        <v>0</v>
      </c>
      <c r="CU11" s="27"/>
      <c r="CV11" s="75">
        <f>IF('[1]Validation flags'!$H$3=1,0, IF( ISNUMBER(AE11), 0, 1 ))</f>
        <v>0</v>
      </c>
      <c r="CW11" s="75">
        <f>IF('[1]Validation flags'!$H$3=1,0, IF( ISNUMBER(AF11), 0, 1 ))</f>
        <v>0</v>
      </c>
      <c r="CX11" s="75">
        <f>IF('[1]Validation flags'!$H$3=1,0, IF( ISNUMBER(AG11), 0, 1 ))</f>
        <v>0</v>
      </c>
      <c r="CY11" s="75">
        <f>IF('[1]Validation flags'!$H$3=1,0, IF( ISNUMBER(AH11), 0, 1 ))</f>
        <v>0</v>
      </c>
      <c r="CZ11" s="75">
        <f>IF('[1]Validation flags'!$H$3=1,0, IF( ISNUMBER(AI11), 0, 1 ))</f>
        <v>0</v>
      </c>
      <c r="DA11" s="27"/>
      <c r="DB11" s="75">
        <f>IF('[1]Validation flags'!$H$3=1,0, IF( ISNUMBER(AK11), 0, 1 ))</f>
        <v>0</v>
      </c>
      <c r="DC11" s="75">
        <f>IF('[1]Validation flags'!$H$3=1,0, IF( ISNUMBER(AL11), 0, 1 ))</f>
        <v>0</v>
      </c>
      <c r="DD11" s="75">
        <f>IF('[1]Validation flags'!$H$3=1,0, IF( ISNUMBER(AM11), 0, 1 ))</f>
        <v>0</v>
      </c>
      <c r="DE11" s="75">
        <f>IF('[1]Validation flags'!$H$3=1,0, IF( ISNUMBER(AN11), 0, 1 ))</f>
        <v>0</v>
      </c>
      <c r="DF11" s="75">
        <f>IF('[1]Validation flags'!$H$3=1,0, IF( ISNUMBER(AO11), 0, 1 ))</f>
        <v>0</v>
      </c>
      <c r="DG11" s="27"/>
      <c r="DH11" s="75">
        <f>IF('[1]Validation flags'!$H$3=1,0, IF( ISNUMBER(AQ11), 0, 1 ))</f>
        <v>0</v>
      </c>
      <c r="DI11" s="75">
        <f>IF('[1]Validation flags'!$H$3=1,0, IF( ISNUMBER(AR11), 0, 1 ))</f>
        <v>0</v>
      </c>
      <c r="DJ11" s="75">
        <f>IF('[1]Validation flags'!$H$3=1,0, IF( ISNUMBER(AS11), 0, 1 ))</f>
        <v>0</v>
      </c>
      <c r="DK11" s="75">
        <f>IF('[1]Validation flags'!$H$3=1,0, IF( ISNUMBER(AT11), 0, 1 ))</f>
        <v>0</v>
      </c>
      <c r="DL11" s="75">
        <f>IF('[1]Validation flags'!$H$3=1,0, IF( ISNUMBER(AU11), 0, 1 ))</f>
        <v>0</v>
      </c>
      <c r="DM11" s="27"/>
      <c r="DN11" s="75">
        <f>IF('[1]Validation flags'!$H$3=1,0, IF( ISNUMBER(AW11), 0, 1 ))</f>
        <v>0</v>
      </c>
      <c r="DO11" s="75">
        <f>IF('[1]Validation flags'!$H$3=1,0, IF( ISNUMBER(AX11), 0, 1 ))</f>
        <v>0</v>
      </c>
      <c r="DP11" s="75">
        <f>IF('[1]Validation flags'!$H$3=1,0, IF( ISNUMBER(AY11), 0, 1 ))</f>
        <v>0</v>
      </c>
      <c r="DQ11" s="75">
        <f>IF('[1]Validation flags'!$H$3=1,0, IF( ISNUMBER(AZ11), 0, 1 ))</f>
        <v>0</v>
      </c>
      <c r="DR11" s="75">
        <f>IF('[1]Validation flags'!$H$3=1,0, IF( ISNUMBER(BA11), 0, 1 ))</f>
        <v>0</v>
      </c>
      <c r="DS11" s="27"/>
      <c r="DV11" s="10"/>
      <c r="DW11" s="52"/>
      <c r="DX11" s="52"/>
      <c r="DY11" s="52"/>
      <c r="DZ11" s="52"/>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10"/>
    </row>
    <row r="12" spans="2:174" ht="14.25" customHeight="1" x14ac:dyDescent="0.3">
      <c r="B12" s="79">
        <f t="shared" ref="B12:B55" si="9">+B11+1</f>
        <v>3</v>
      </c>
      <c r="C12" s="80" t="s">
        <v>55</v>
      </c>
      <c r="D12" s="81" t="s">
        <v>56</v>
      </c>
      <c r="E12" s="82" t="s">
        <v>39</v>
      </c>
      <c r="F12" s="83">
        <v>3</v>
      </c>
      <c r="G12" s="84">
        <v>0</v>
      </c>
      <c r="H12" s="85">
        <v>0</v>
      </c>
      <c r="I12" s="85">
        <v>0</v>
      </c>
      <c r="J12" s="85">
        <v>1.4036568467999999</v>
      </c>
      <c r="K12" s="86">
        <v>0</v>
      </c>
      <c r="L12" s="87">
        <f t="shared" si="0"/>
        <v>1.4036568467999999</v>
      </c>
      <c r="M12" s="84">
        <v>0</v>
      </c>
      <c r="N12" s="85">
        <v>0</v>
      </c>
      <c r="O12" s="85">
        <v>0</v>
      </c>
      <c r="P12" s="85">
        <v>0</v>
      </c>
      <c r="Q12" s="86">
        <v>0</v>
      </c>
      <c r="R12" s="87">
        <f t="shared" si="1"/>
        <v>0</v>
      </c>
      <c r="S12" s="84">
        <v>0</v>
      </c>
      <c r="T12" s="85">
        <v>0</v>
      </c>
      <c r="U12" s="85">
        <v>0</v>
      </c>
      <c r="V12" s="85">
        <v>1.7170796788999998</v>
      </c>
      <c r="W12" s="86">
        <v>0</v>
      </c>
      <c r="X12" s="87">
        <f t="shared" si="2"/>
        <v>1.7170796788999998</v>
      </c>
      <c r="Y12" s="84">
        <v>0</v>
      </c>
      <c r="Z12" s="85">
        <v>0</v>
      </c>
      <c r="AA12" s="85">
        <v>0</v>
      </c>
      <c r="AB12" s="85">
        <v>0</v>
      </c>
      <c r="AC12" s="86">
        <v>0</v>
      </c>
      <c r="AD12" s="87">
        <f t="shared" si="3"/>
        <v>0</v>
      </c>
      <c r="AE12" s="84">
        <v>0</v>
      </c>
      <c r="AF12" s="85">
        <v>0</v>
      </c>
      <c r="AG12" s="85">
        <v>0</v>
      </c>
      <c r="AH12" s="85">
        <v>0</v>
      </c>
      <c r="AI12" s="86">
        <v>0</v>
      </c>
      <c r="AJ12" s="87">
        <f t="shared" si="4"/>
        <v>0</v>
      </c>
      <c r="AK12" s="84">
        <v>0</v>
      </c>
      <c r="AL12" s="85">
        <v>0</v>
      </c>
      <c r="AM12" s="85">
        <v>0</v>
      </c>
      <c r="AN12" s="85">
        <v>0</v>
      </c>
      <c r="AO12" s="86">
        <v>0</v>
      </c>
      <c r="AP12" s="87">
        <f t="shared" si="5"/>
        <v>0</v>
      </c>
      <c r="AQ12" s="84">
        <v>0</v>
      </c>
      <c r="AR12" s="85">
        <v>0</v>
      </c>
      <c r="AS12" s="85">
        <v>0</v>
      </c>
      <c r="AT12" s="85">
        <v>0</v>
      </c>
      <c r="AU12" s="86">
        <v>0</v>
      </c>
      <c r="AV12" s="87">
        <f t="shared" si="6"/>
        <v>0</v>
      </c>
      <c r="AW12" s="84">
        <v>0</v>
      </c>
      <c r="AX12" s="85">
        <v>0</v>
      </c>
      <c r="AY12" s="85">
        <v>0</v>
      </c>
      <c r="AZ12" s="85">
        <v>0</v>
      </c>
      <c r="BA12" s="86">
        <v>0</v>
      </c>
      <c r="BB12" s="87">
        <f t="shared" si="7"/>
        <v>0</v>
      </c>
      <c r="BC12" s="17"/>
      <c r="BD12" s="88"/>
      <c r="BE12" s="89"/>
      <c r="BG12" s="53">
        <f t="shared" si="8"/>
        <v>0</v>
      </c>
      <c r="BH12" s="51"/>
      <c r="BJ12" s="90">
        <f t="shared" ref="BJ12:BJ55" si="10">+BJ11+1</f>
        <v>3</v>
      </c>
      <c r="BK12" s="91" t="s">
        <v>55</v>
      </c>
      <c r="BL12" s="82" t="s">
        <v>39</v>
      </c>
      <c r="BM12" s="83">
        <v>3</v>
      </c>
      <c r="BN12" s="92" t="s">
        <v>57</v>
      </c>
      <c r="BO12" s="93" t="s">
        <v>58</v>
      </c>
      <c r="BP12" s="93" t="s">
        <v>59</v>
      </c>
      <c r="BQ12" s="93" t="s">
        <v>60</v>
      </c>
      <c r="BR12" s="94" t="s">
        <v>61</v>
      </c>
      <c r="BS12" s="95" t="s">
        <v>62</v>
      </c>
      <c r="BT12" s="9"/>
      <c r="BX12" s="75">
        <f>IF('[1]Validation flags'!$H$3=1,0, IF( ISNUMBER(G12), 0, 1 ))</f>
        <v>0</v>
      </c>
      <c r="BY12" s="75">
        <f>IF('[1]Validation flags'!$H$3=1,0, IF( ISNUMBER(H12), 0, 1 ))</f>
        <v>0</v>
      </c>
      <c r="BZ12" s="75">
        <f>IF('[1]Validation flags'!$H$3=1,0, IF( ISNUMBER(I12), 0, 1 ))</f>
        <v>0</v>
      </c>
      <c r="CA12" s="75">
        <f>IF('[1]Validation flags'!$H$3=1,0, IF( ISNUMBER(J12), 0, 1 ))</f>
        <v>0</v>
      </c>
      <c r="CB12" s="75">
        <f>IF('[1]Validation flags'!$H$3=1,0, IF( ISNUMBER(K12), 0, 1 ))</f>
        <v>0</v>
      </c>
      <c r="CC12" s="76"/>
      <c r="CD12" s="75">
        <f>IF('[1]Validation flags'!$H$3=1,0, IF( ISNUMBER(M12), 0, 1 ))</f>
        <v>0</v>
      </c>
      <c r="CE12" s="75">
        <f>IF('[1]Validation flags'!$H$3=1,0, IF( ISNUMBER(N12), 0, 1 ))</f>
        <v>0</v>
      </c>
      <c r="CF12" s="75">
        <f>IF('[1]Validation flags'!$H$3=1,0, IF( ISNUMBER(O12), 0, 1 ))</f>
        <v>0</v>
      </c>
      <c r="CG12" s="75">
        <f>IF('[1]Validation flags'!$H$3=1,0, IF( ISNUMBER(P12), 0, 1 ))</f>
        <v>0</v>
      </c>
      <c r="CH12" s="75">
        <f>IF('[1]Validation flags'!$H$3=1,0, IF( ISNUMBER(Q12), 0, 1 ))</f>
        <v>0</v>
      </c>
      <c r="CI12" s="27"/>
      <c r="CJ12" s="75">
        <f>IF('[1]Validation flags'!$H$3=1,0, IF( ISNUMBER(S12), 0, 1 ))</f>
        <v>0</v>
      </c>
      <c r="CK12" s="75">
        <f>IF('[1]Validation flags'!$H$3=1,0, IF( ISNUMBER(T12), 0, 1 ))</f>
        <v>0</v>
      </c>
      <c r="CL12" s="75">
        <f>IF('[1]Validation flags'!$H$3=1,0, IF( ISNUMBER(U12), 0, 1 ))</f>
        <v>0</v>
      </c>
      <c r="CM12" s="75">
        <f>IF('[1]Validation flags'!$H$3=1,0, IF( ISNUMBER(V12), 0, 1 ))</f>
        <v>0</v>
      </c>
      <c r="CN12" s="75">
        <f>IF('[1]Validation flags'!$H$3=1,0, IF( ISNUMBER(W12), 0, 1 ))</f>
        <v>0</v>
      </c>
      <c r="CO12" s="27"/>
      <c r="CP12" s="75">
        <f>IF('[1]Validation flags'!$H$3=1,0, IF( ISNUMBER(Y12), 0, 1 ))</f>
        <v>0</v>
      </c>
      <c r="CQ12" s="75">
        <f>IF('[1]Validation flags'!$H$3=1,0, IF( ISNUMBER(Z12), 0, 1 ))</f>
        <v>0</v>
      </c>
      <c r="CR12" s="75">
        <f>IF('[1]Validation flags'!$H$3=1,0, IF( ISNUMBER(AA12), 0, 1 ))</f>
        <v>0</v>
      </c>
      <c r="CS12" s="75">
        <f>IF('[1]Validation flags'!$H$3=1,0, IF( ISNUMBER(AB12), 0, 1 ))</f>
        <v>0</v>
      </c>
      <c r="CT12" s="75">
        <f>IF('[1]Validation flags'!$H$3=1,0, IF( ISNUMBER(AC12), 0, 1 ))</f>
        <v>0</v>
      </c>
      <c r="CU12" s="27"/>
      <c r="CV12" s="75">
        <f>IF('[1]Validation flags'!$H$3=1,0, IF( ISNUMBER(AE12), 0, 1 ))</f>
        <v>0</v>
      </c>
      <c r="CW12" s="75">
        <f>IF('[1]Validation flags'!$H$3=1,0, IF( ISNUMBER(AF12), 0, 1 ))</f>
        <v>0</v>
      </c>
      <c r="CX12" s="75">
        <f>IF('[1]Validation flags'!$H$3=1,0, IF( ISNUMBER(AG12), 0, 1 ))</f>
        <v>0</v>
      </c>
      <c r="CY12" s="75">
        <f>IF('[1]Validation flags'!$H$3=1,0, IF( ISNUMBER(AH12), 0, 1 ))</f>
        <v>0</v>
      </c>
      <c r="CZ12" s="75">
        <f>IF('[1]Validation flags'!$H$3=1,0, IF( ISNUMBER(AI12), 0, 1 ))</f>
        <v>0</v>
      </c>
      <c r="DA12" s="27"/>
      <c r="DB12" s="75">
        <f>IF('[1]Validation flags'!$H$3=1,0, IF( ISNUMBER(AK12), 0, 1 ))</f>
        <v>0</v>
      </c>
      <c r="DC12" s="75">
        <f>IF('[1]Validation flags'!$H$3=1,0, IF( ISNUMBER(AL12), 0, 1 ))</f>
        <v>0</v>
      </c>
      <c r="DD12" s="75">
        <f>IF('[1]Validation flags'!$H$3=1,0, IF( ISNUMBER(AM12), 0, 1 ))</f>
        <v>0</v>
      </c>
      <c r="DE12" s="75">
        <f>IF('[1]Validation flags'!$H$3=1,0, IF( ISNUMBER(AN12), 0, 1 ))</f>
        <v>0</v>
      </c>
      <c r="DF12" s="75">
        <f>IF('[1]Validation flags'!$H$3=1,0, IF( ISNUMBER(AO12), 0, 1 ))</f>
        <v>0</v>
      </c>
      <c r="DG12" s="27"/>
      <c r="DH12" s="75">
        <f>IF('[1]Validation flags'!$H$3=1,0, IF( ISNUMBER(AQ12), 0, 1 ))</f>
        <v>0</v>
      </c>
      <c r="DI12" s="75">
        <f>IF('[1]Validation flags'!$H$3=1,0, IF( ISNUMBER(AR12), 0, 1 ))</f>
        <v>0</v>
      </c>
      <c r="DJ12" s="75">
        <f>IF('[1]Validation flags'!$H$3=1,0, IF( ISNUMBER(AS12), 0, 1 ))</f>
        <v>0</v>
      </c>
      <c r="DK12" s="75">
        <f>IF('[1]Validation flags'!$H$3=1,0, IF( ISNUMBER(AT12), 0, 1 ))</f>
        <v>0</v>
      </c>
      <c r="DL12" s="75">
        <f>IF('[1]Validation flags'!$H$3=1,0, IF( ISNUMBER(AU12), 0, 1 ))</f>
        <v>0</v>
      </c>
      <c r="DM12" s="27"/>
      <c r="DN12" s="75">
        <f>IF('[1]Validation flags'!$H$3=1,0, IF( ISNUMBER(AW12), 0, 1 ))</f>
        <v>0</v>
      </c>
      <c r="DO12" s="75">
        <f>IF('[1]Validation flags'!$H$3=1,0, IF( ISNUMBER(AX12), 0, 1 ))</f>
        <v>0</v>
      </c>
      <c r="DP12" s="75">
        <f>IF('[1]Validation flags'!$H$3=1,0, IF( ISNUMBER(AY12), 0, 1 ))</f>
        <v>0</v>
      </c>
      <c r="DQ12" s="75">
        <f>IF('[1]Validation flags'!$H$3=1,0, IF( ISNUMBER(AZ12), 0, 1 ))</f>
        <v>0</v>
      </c>
      <c r="DR12" s="75">
        <f>IF('[1]Validation flags'!$H$3=1,0, IF( ISNUMBER(BA12), 0, 1 ))</f>
        <v>0</v>
      </c>
      <c r="DS12" s="27"/>
      <c r="DV12" s="10"/>
      <c r="DW12" s="52"/>
      <c r="DX12" s="52"/>
      <c r="DY12" s="52"/>
      <c r="DZ12" s="52"/>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10"/>
    </row>
    <row r="13" spans="2:174" ht="14.25" customHeight="1" x14ac:dyDescent="0.3">
      <c r="B13" s="79">
        <f t="shared" si="9"/>
        <v>4</v>
      </c>
      <c r="C13" s="80" t="s">
        <v>63</v>
      </c>
      <c r="D13" s="81" t="s">
        <v>64</v>
      </c>
      <c r="E13" s="82" t="s">
        <v>39</v>
      </c>
      <c r="F13" s="83">
        <v>3</v>
      </c>
      <c r="G13" s="84">
        <v>0</v>
      </c>
      <c r="H13" s="85">
        <v>0</v>
      </c>
      <c r="I13" s="85">
        <v>0</v>
      </c>
      <c r="J13" s="85">
        <v>0</v>
      </c>
      <c r="K13" s="86">
        <v>0</v>
      </c>
      <c r="L13" s="87">
        <f t="shared" si="0"/>
        <v>0</v>
      </c>
      <c r="M13" s="84">
        <v>0</v>
      </c>
      <c r="N13" s="85">
        <v>0</v>
      </c>
      <c r="O13" s="85">
        <v>0</v>
      </c>
      <c r="P13" s="85">
        <v>0</v>
      </c>
      <c r="Q13" s="86">
        <v>0</v>
      </c>
      <c r="R13" s="87">
        <f t="shared" si="1"/>
        <v>0</v>
      </c>
      <c r="S13" s="84">
        <v>0</v>
      </c>
      <c r="T13" s="85">
        <v>0</v>
      </c>
      <c r="U13" s="85">
        <v>0</v>
      </c>
      <c r="V13" s="85">
        <v>0</v>
      </c>
      <c r="W13" s="86">
        <v>0</v>
      </c>
      <c r="X13" s="87">
        <f t="shared" si="2"/>
        <v>0</v>
      </c>
      <c r="Y13" s="84">
        <v>4.9621153846153847</v>
      </c>
      <c r="Z13" s="85">
        <v>2.5338461538461539E-2</v>
      </c>
      <c r="AA13" s="85">
        <v>0</v>
      </c>
      <c r="AB13" s="85">
        <v>0</v>
      </c>
      <c r="AC13" s="86">
        <v>0</v>
      </c>
      <c r="AD13" s="87">
        <f t="shared" si="3"/>
        <v>4.987453846153846</v>
      </c>
      <c r="AE13" s="84">
        <v>0</v>
      </c>
      <c r="AF13" s="85">
        <v>0.2364923076923077</v>
      </c>
      <c r="AG13" s="85">
        <v>0</v>
      </c>
      <c r="AH13" s="85">
        <v>0</v>
      </c>
      <c r="AI13" s="86">
        <v>0</v>
      </c>
      <c r="AJ13" s="87">
        <f t="shared" si="4"/>
        <v>0.2364923076923077</v>
      </c>
      <c r="AK13" s="84">
        <v>0</v>
      </c>
      <c r="AL13" s="85">
        <v>2.5338461538461539E-2</v>
      </c>
      <c r="AM13" s="85">
        <v>0</v>
      </c>
      <c r="AN13" s="85">
        <v>0</v>
      </c>
      <c r="AO13" s="86">
        <v>0</v>
      </c>
      <c r="AP13" s="87">
        <f t="shared" si="5"/>
        <v>2.5338461538461539E-2</v>
      </c>
      <c r="AQ13" s="84">
        <v>0</v>
      </c>
      <c r="AR13" s="85">
        <v>2.5338461538461539E-2</v>
      </c>
      <c r="AS13" s="85">
        <v>0</v>
      </c>
      <c r="AT13" s="85">
        <v>0</v>
      </c>
      <c r="AU13" s="86">
        <v>0</v>
      </c>
      <c r="AV13" s="87">
        <f t="shared" si="6"/>
        <v>2.5338461538461539E-2</v>
      </c>
      <c r="AW13" s="84">
        <v>2.1115384615384616</v>
      </c>
      <c r="AX13" s="85">
        <v>6.6860598461538459</v>
      </c>
      <c r="AY13" s="85">
        <v>0</v>
      </c>
      <c r="AZ13" s="85">
        <v>0</v>
      </c>
      <c r="BA13" s="86">
        <v>0</v>
      </c>
      <c r="BB13" s="87">
        <f t="shared" si="7"/>
        <v>8.7975983076923079</v>
      </c>
      <c r="BC13" s="17"/>
      <c r="BD13" s="88"/>
      <c r="BE13" s="89"/>
      <c r="BG13" s="53">
        <f t="shared" si="8"/>
        <v>0</v>
      </c>
      <c r="BH13" s="51"/>
      <c r="BJ13" s="90">
        <f t="shared" si="10"/>
        <v>4</v>
      </c>
      <c r="BK13" s="91" t="s">
        <v>63</v>
      </c>
      <c r="BL13" s="82" t="s">
        <v>39</v>
      </c>
      <c r="BM13" s="83">
        <v>3</v>
      </c>
      <c r="BN13" s="92" t="s">
        <v>65</v>
      </c>
      <c r="BO13" s="93" t="s">
        <v>66</v>
      </c>
      <c r="BP13" s="93" t="s">
        <v>67</v>
      </c>
      <c r="BQ13" s="93" t="s">
        <v>68</v>
      </c>
      <c r="BR13" s="94" t="s">
        <v>69</v>
      </c>
      <c r="BS13" s="95" t="s">
        <v>70</v>
      </c>
      <c r="BT13" s="9"/>
      <c r="BX13" s="75">
        <f>IF('[1]Validation flags'!$H$3=1,0, IF( ISNUMBER(G13), 0, 1 ))</f>
        <v>0</v>
      </c>
      <c r="BY13" s="75">
        <f>IF('[1]Validation flags'!$H$3=1,0, IF( ISNUMBER(H13), 0, 1 ))</f>
        <v>0</v>
      </c>
      <c r="BZ13" s="75">
        <f>IF('[1]Validation flags'!$H$3=1,0, IF( ISNUMBER(I13), 0, 1 ))</f>
        <v>0</v>
      </c>
      <c r="CA13" s="75">
        <f>IF('[1]Validation flags'!$H$3=1,0, IF( ISNUMBER(J13), 0, 1 ))</f>
        <v>0</v>
      </c>
      <c r="CB13" s="75">
        <f>IF('[1]Validation flags'!$H$3=1,0, IF( ISNUMBER(K13), 0, 1 ))</f>
        <v>0</v>
      </c>
      <c r="CC13" s="76"/>
      <c r="CD13" s="75">
        <f>IF('[1]Validation flags'!$H$3=1,0, IF( ISNUMBER(M13), 0, 1 ))</f>
        <v>0</v>
      </c>
      <c r="CE13" s="75">
        <f>IF('[1]Validation flags'!$H$3=1,0, IF( ISNUMBER(N13), 0, 1 ))</f>
        <v>0</v>
      </c>
      <c r="CF13" s="75">
        <f>IF('[1]Validation flags'!$H$3=1,0, IF( ISNUMBER(O13), 0, 1 ))</f>
        <v>0</v>
      </c>
      <c r="CG13" s="75">
        <f>IF('[1]Validation flags'!$H$3=1,0, IF( ISNUMBER(P13), 0, 1 ))</f>
        <v>0</v>
      </c>
      <c r="CH13" s="75">
        <f>IF('[1]Validation flags'!$H$3=1,0, IF( ISNUMBER(Q13), 0, 1 ))</f>
        <v>0</v>
      </c>
      <c r="CI13" s="27"/>
      <c r="CJ13" s="75">
        <f>IF('[1]Validation flags'!$H$3=1,0, IF( ISNUMBER(S13), 0, 1 ))</f>
        <v>0</v>
      </c>
      <c r="CK13" s="75">
        <f>IF('[1]Validation flags'!$H$3=1,0, IF( ISNUMBER(T13), 0, 1 ))</f>
        <v>0</v>
      </c>
      <c r="CL13" s="75">
        <f>IF('[1]Validation flags'!$H$3=1,0, IF( ISNUMBER(U13), 0, 1 ))</f>
        <v>0</v>
      </c>
      <c r="CM13" s="75">
        <f>IF('[1]Validation flags'!$H$3=1,0, IF( ISNUMBER(V13), 0, 1 ))</f>
        <v>0</v>
      </c>
      <c r="CN13" s="75">
        <f>IF('[1]Validation flags'!$H$3=1,0, IF( ISNUMBER(W13), 0, 1 ))</f>
        <v>0</v>
      </c>
      <c r="CO13" s="27"/>
      <c r="CP13" s="75">
        <f>IF('[1]Validation flags'!$H$3=1,0, IF( ISNUMBER(Y13), 0, 1 ))</f>
        <v>0</v>
      </c>
      <c r="CQ13" s="75">
        <f>IF('[1]Validation flags'!$H$3=1,0, IF( ISNUMBER(Z13), 0, 1 ))</f>
        <v>0</v>
      </c>
      <c r="CR13" s="75">
        <f>IF('[1]Validation flags'!$H$3=1,0, IF( ISNUMBER(AA13), 0, 1 ))</f>
        <v>0</v>
      </c>
      <c r="CS13" s="75">
        <f>IF('[1]Validation flags'!$H$3=1,0, IF( ISNUMBER(AB13), 0, 1 ))</f>
        <v>0</v>
      </c>
      <c r="CT13" s="75">
        <f>IF('[1]Validation flags'!$H$3=1,0, IF( ISNUMBER(AC13), 0, 1 ))</f>
        <v>0</v>
      </c>
      <c r="CU13" s="27"/>
      <c r="CV13" s="75">
        <f>IF('[1]Validation flags'!$H$3=1,0, IF( ISNUMBER(AE13), 0, 1 ))</f>
        <v>0</v>
      </c>
      <c r="CW13" s="75">
        <f>IF('[1]Validation flags'!$H$3=1,0, IF( ISNUMBER(AF13), 0, 1 ))</f>
        <v>0</v>
      </c>
      <c r="CX13" s="75">
        <f>IF('[1]Validation flags'!$H$3=1,0, IF( ISNUMBER(AG13), 0, 1 ))</f>
        <v>0</v>
      </c>
      <c r="CY13" s="75">
        <f>IF('[1]Validation flags'!$H$3=1,0, IF( ISNUMBER(AH13), 0, 1 ))</f>
        <v>0</v>
      </c>
      <c r="CZ13" s="75">
        <f>IF('[1]Validation flags'!$H$3=1,0, IF( ISNUMBER(AI13), 0, 1 ))</f>
        <v>0</v>
      </c>
      <c r="DA13" s="27"/>
      <c r="DB13" s="75">
        <f>IF('[1]Validation flags'!$H$3=1,0, IF( ISNUMBER(AK13), 0, 1 ))</f>
        <v>0</v>
      </c>
      <c r="DC13" s="75">
        <f>IF('[1]Validation flags'!$H$3=1,0, IF( ISNUMBER(AL13), 0, 1 ))</f>
        <v>0</v>
      </c>
      <c r="DD13" s="75">
        <f>IF('[1]Validation flags'!$H$3=1,0, IF( ISNUMBER(AM13), 0, 1 ))</f>
        <v>0</v>
      </c>
      <c r="DE13" s="75">
        <f>IF('[1]Validation flags'!$H$3=1,0, IF( ISNUMBER(AN13), 0, 1 ))</f>
        <v>0</v>
      </c>
      <c r="DF13" s="75">
        <f>IF('[1]Validation flags'!$H$3=1,0, IF( ISNUMBER(AO13), 0, 1 ))</f>
        <v>0</v>
      </c>
      <c r="DG13" s="27"/>
      <c r="DH13" s="75">
        <f>IF('[1]Validation flags'!$H$3=1,0, IF( ISNUMBER(AQ13), 0, 1 ))</f>
        <v>0</v>
      </c>
      <c r="DI13" s="75">
        <f>IF('[1]Validation flags'!$H$3=1,0, IF( ISNUMBER(AR13), 0, 1 ))</f>
        <v>0</v>
      </c>
      <c r="DJ13" s="75">
        <f>IF('[1]Validation flags'!$H$3=1,0, IF( ISNUMBER(AS13), 0, 1 ))</f>
        <v>0</v>
      </c>
      <c r="DK13" s="75">
        <f>IF('[1]Validation flags'!$H$3=1,0, IF( ISNUMBER(AT13), 0, 1 ))</f>
        <v>0</v>
      </c>
      <c r="DL13" s="75">
        <f>IF('[1]Validation flags'!$H$3=1,0, IF( ISNUMBER(AU13), 0, 1 ))</f>
        <v>0</v>
      </c>
      <c r="DM13" s="27"/>
      <c r="DN13" s="75">
        <f>IF('[1]Validation flags'!$H$3=1,0, IF( ISNUMBER(AW13), 0, 1 ))</f>
        <v>0</v>
      </c>
      <c r="DO13" s="75">
        <f>IF('[1]Validation flags'!$H$3=1,0, IF( ISNUMBER(AX13), 0, 1 ))</f>
        <v>0</v>
      </c>
      <c r="DP13" s="75">
        <f>IF('[1]Validation flags'!$H$3=1,0, IF( ISNUMBER(AY13), 0, 1 ))</f>
        <v>0</v>
      </c>
      <c r="DQ13" s="75">
        <f>IF('[1]Validation flags'!$H$3=1,0, IF( ISNUMBER(AZ13), 0, 1 ))</f>
        <v>0</v>
      </c>
      <c r="DR13" s="75">
        <f>IF('[1]Validation flags'!$H$3=1,0, IF( ISNUMBER(BA13), 0, 1 ))</f>
        <v>0</v>
      </c>
      <c r="DS13" s="27"/>
      <c r="DV13" s="10"/>
      <c r="DW13" s="52"/>
      <c r="DX13" s="52"/>
      <c r="DY13" s="52"/>
      <c r="DZ13" s="52"/>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10"/>
    </row>
    <row r="14" spans="2:174" ht="14.25" customHeight="1" x14ac:dyDescent="0.3">
      <c r="B14" s="79">
        <f t="shared" si="9"/>
        <v>5</v>
      </c>
      <c r="C14" s="80" t="s">
        <v>71</v>
      </c>
      <c r="D14" s="96"/>
      <c r="E14" s="82" t="s">
        <v>39</v>
      </c>
      <c r="F14" s="83">
        <v>3</v>
      </c>
      <c r="G14" s="84">
        <v>0</v>
      </c>
      <c r="H14" s="85">
        <v>0</v>
      </c>
      <c r="I14" s="85">
        <v>0</v>
      </c>
      <c r="J14" s="85">
        <v>0</v>
      </c>
      <c r="K14" s="86">
        <v>0</v>
      </c>
      <c r="L14" s="87">
        <f t="shared" si="0"/>
        <v>0</v>
      </c>
      <c r="M14" s="84">
        <v>0</v>
      </c>
      <c r="N14" s="85">
        <v>0</v>
      </c>
      <c r="O14" s="85">
        <v>0</v>
      </c>
      <c r="P14" s="85">
        <v>0</v>
      </c>
      <c r="Q14" s="86">
        <v>0</v>
      </c>
      <c r="R14" s="87">
        <f t="shared" si="1"/>
        <v>0</v>
      </c>
      <c r="S14" s="84">
        <v>0</v>
      </c>
      <c r="T14" s="85">
        <v>0</v>
      </c>
      <c r="U14" s="85">
        <v>0</v>
      </c>
      <c r="V14" s="85">
        <v>0</v>
      </c>
      <c r="W14" s="86">
        <v>0</v>
      </c>
      <c r="X14" s="87">
        <f t="shared" si="2"/>
        <v>0</v>
      </c>
      <c r="Y14" s="84">
        <v>0</v>
      </c>
      <c r="Z14" s="85">
        <v>0</v>
      </c>
      <c r="AA14" s="85">
        <v>0</v>
      </c>
      <c r="AB14" s="85">
        <v>0</v>
      </c>
      <c r="AC14" s="86">
        <v>0</v>
      </c>
      <c r="AD14" s="87">
        <f t="shared" si="3"/>
        <v>0</v>
      </c>
      <c r="AE14" s="84">
        <v>0</v>
      </c>
      <c r="AF14" s="85">
        <v>0</v>
      </c>
      <c r="AG14" s="85">
        <v>0</v>
      </c>
      <c r="AH14" s="85">
        <v>0</v>
      </c>
      <c r="AI14" s="86">
        <v>0</v>
      </c>
      <c r="AJ14" s="87">
        <f t="shared" si="4"/>
        <v>0</v>
      </c>
      <c r="AK14" s="84">
        <v>0</v>
      </c>
      <c r="AL14" s="85">
        <v>0</v>
      </c>
      <c r="AM14" s="85">
        <v>0</v>
      </c>
      <c r="AN14" s="85">
        <v>0</v>
      </c>
      <c r="AO14" s="86">
        <v>0</v>
      </c>
      <c r="AP14" s="87">
        <f t="shared" si="5"/>
        <v>0</v>
      </c>
      <c r="AQ14" s="84">
        <v>0</v>
      </c>
      <c r="AR14" s="85">
        <v>0</v>
      </c>
      <c r="AS14" s="85">
        <v>0</v>
      </c>
      <c r="AT14" s="85">
        <v>0</v>
      </c>
      <c r="AU14" s="86">
        <v>0</v>
      </c>
      <c r="AV14" s="87">
        <f t="shared" si="6"/>
        <v>0</v>
      </c>
      <c r="AW14" s="84">
        <v>0</v>
      </c>
      <c r="AX14" s="85">
        <v>0</v>
      </c>
      <c r="AY14" s="85">
        <v>0</v>
      </c>
      <c r="AZ14" s="85">
        <v>0</v>
      </c>
      <c r="BA14" s="86">
        <v>0</v>
      </c>
      <c r="BB14" s="87">
        <f t="shared" si="7"/>
        <v>0</v>
      </c>
      <c r="BC14" s="17"/>
      <c r="BD14" s="88"/>
      <c r="BE14" s="89"/>
      <c r="BG14" s="53">
        <f t="shared" si="8"/>
        <v>0</v>
      </c>
      <c r="BH14" s="51"/>
      <c r="BJ14" s="90">
        <f t="shared" si="10"/>
        <v>5</v>
      </c>
      <c r="BK14" s="91" t="s">
        <v>71</v>
      </c>
      <c r="BL14" s="82" t="s">
        <v>39</v>
      </c>
      <c r="BM14" s="83">
        <v>3</v>
      </c>
      <c r="BN14" s="92" t="s">
        <v>72</v>
      </c>
      <c r="BO14" s="93" t="s">
        <v>73</v>
      </c>
      <c r="BP14" s="93" t="s">
        <v>74</v>
      </c>
      <c r="BQ14" s="93" t="s">
        <v>75</v>
      </c>
      <c r="BR14" s="94" t="s">
        <v>76</v>
      </c>
      <c r="BS14" s="95" t="s">
        <v>77</v>
      </c>
      <c r="BT14" s="9"/>
      <c r="BX14" s="75">
        <f>IF('[1]Validation flags'!$H$3=1,0, IF( ISNUMBER(G14), 0, 1 ))</f>
        <v>0</v>
      </c>
      <c r="BY14" s="75">
        <f>IF('[1]Validation flags'!$H$3=1,0, IF( ISNUMBER(H14), 0, 1 ))</f>
        <v>0</v>
      </c>
      <c r="BZ14" s="75">
        <f>IF('[1]Validation flags'!$H$3=1,0, IF( ISNUMBER(I14), 0, 1 ))</f>
        <v>0</v>
      </c>
      <c r="CA14" s="75">
        <f>IF('[1]Validation flags'!$H$3=1,0, IF( ISNUMBER(J14), 0, 1 ))</f>
        <v>0</v>
      </c>
      <c r="CB14" s="75">
        <f>IF('[1]Validation flags'!$H$3=1,0, IF( ISNUMBER(K14), 0, 1 ))</f>
        <v>0</v>
      </c>
      <c r="CC14" s="76"/>
      <c r="CD14" s="75">
        <f>IF('[1]Validation flags'!$H$3=1,0, IF( ISNUMBER(M14), 0, 1 ))</f>
        <v>0</v>
      </c>
      <c r="CE14" s="75">
        <f>IF('[1]Validation flags'!$H$3=1,0, IF( ISNUMBER(N14), 0, 1 ))</f>
        <v>0</v>
      </c>
      <c r="CF14" s="75">
        <f>IF('[1]Validation flags'!$H$3=1,0, IF( ISNUMBER(O14), 0, 1 ))</f>
        <v>0</v>
      </c>
      <c r="CG14" s="75">
        <f>IF('[1]Validation flags'!$H$3=1,0, IF( ISNUMBER(P14), 0, 1 ))</f>
        <v>0</v>
      </c>
      <c r="CH14" s="75">
        <f>IF('[1]Validation flags'!$H$3=1,0, IF( ISNUMBER(Q14), 0, 1 ))</f>
        <v>0</v>
      </c>
      <c r="CI14" s="27"/>
      <c r="CJ14" s="75">
        <f>IF('[1]Validation flags'!$H$3=1,0, IF( ISNUMBER(S14), 0, 1 ))</f>
        <v>0</v>
      </c>
      <c r="CK14" s="75">
        <f>IF('[1]Validation flags'!$H$3=1,0, IF( ISNUMBER(T14), 0, 1 ))</f>
        <v>0</v>
      </c>
      <c r="CL14" s="75">
        <f>IF('[1]Validation flags'!$H$3=1,0, IF( ISNUMBER(U14), 0, 1 ))</f>
        <v>0</v>
      </c>
      <c r="CM14" s="75">
        <f>IF('[1]Validation flags'!$H$3=1,0, IF( ISNUMBER(V14), 0, 1 ))</f>
        <v>0</v>
      </c>
      <c r="CN14" s="75">
        <f>IF('[1]Validation flags'!$H$3=1,0, IF( ISNUMBER(W14), 0, 1 ))</f>
        <v>0</v>
      </c>
      <c r="CO14" s="27"/>
      <c r="CP14" s="75">
        <f>IF('[1]Validation flags'!$H$3=1,0, IF( ISNUMBER(Y14), 0, 1 ))</f>
        <v>0</v>
      </c>
      <c r="CQ14" s="75">
        <f>IF('[1]Validation flags'!$H$3=1,0, IF( ISNUMBER(Z14), 0, 1 ))</f>
        <v>0</v>
      </c>
      <c r="CR14" s="75">
        <f>IF('[1]Validation flags'!$H$3=1,0, IF( ISNUMBER(AA14), 0, 1 ))</f>
        <v>0</v>
      </c>
      <c r="CS14" s="75">
        <f>IF('[1]Validation flags'!$H$3=1,0, IF( ISNUMBER(AB14), 0, 1 ))</f>
        <v>0</v>
      </c>
      <c r="CT14" s="75">
        <f>IF('[1]Validation flags'!$H$3=1,0, IF( ISNUMBER(AC14), 0, 1 ))</f>
        <v>0</v>
      </c>
      <c r="CU14" s="27"/>
      <c r="CV14" s="75">
        <f>IF('[1]Validation flags'!$H$3=1,0, IF( ISNUMBER(AE14), 0, 1 ))</f>
        <v>0</v>
      </c>
      <c r="CW14" s="75">
        <f>IF('[1]Validation flags'!$H$3=1,0, IF( ISNUMBER(AF14), 0, 1 ))</f>
        <v>0</v>
      </c>
      <c r="CX14" s="75">
        <f>IF('[1]Validation flags'!$H$3=1,0, IF( ISNUMBER(AG14), 0, 1 ))</f>
        <v>0</v>
      </c>
      <c r="CY14" s="75">
        <f>IF('[1]Validation flags'!$H$3=1,0, IF( ISNUMBER(AH14), 0, 1 ))</f>
        <v>0</v>
      </c>
      <c r="CZ14" s="75">
        <f>IF('[1]Validation flags'!$H$3=1,0, IF( ISNUMBER(AI14), 0, 1 ))</f>
        <v>0</v>
      </c>
      <c r="DA14" s="27"/>
      <c r="DB14" s="75">
        <f>IF('[1]Validation flags'!$H$3=1,0, IF( ISNUMBER(AK14), 0, 1 ))</f>
        <v>0</v>
      </c>
      <c r="DC14" s="75">
        <f>IF('[1]Validation flags'!$H$3=1,0, IF( ISNUMBER(AL14), 0, 1 ))</f>
        <v>0</v>
      </c>
      <c r="DD14" s="75">
        <f>IF('[1]Validation flags'!$H$3=1,0, IF( ISNUMBER(AM14), 0, 1 ))</f>
        <v>0</v>
      </c>
      <c r="DE14" s="75">
        <f>IF('[1]Validation flags'!$H$3=1,0, IF( ISNUMBER(AN14), 0, 1 ))</f>
        <v>0</v>
      </c>
      <c r="DF14" s="75">
        <f>IF('[1]Validation flags'!$H$3=1,0, IF( ISNUMBER(AO14), 0, 1 ))</f>
        <v>0</v>
      </c>
      <c r="DG14" s="27"/>
      <c r="DH14" s="75">
        <f>IF('[1]Validation flags'!$H$3=1,0, IF( ISNUMBER(AQ14), 0, 1 ))</f>
        <v>0</v>
      </c>
      <c r="DI14" s="75">
        <f>IF('[1]Validation flags'!$H$3=1,0, IF( ISNUMBER(AR14), 0, 1 ))</f>
        <v>0</v>
      </c>
      <c r="DJ14" s="75">
        <f>IF('[1]Validation flags'!$H$3=1,0, IF( ISNUMBER(AS14), 0, 1 ))</f>
        <v>0</v>
      </c>
      <c r="DK14" s="75">
        <f>IF('[1]Validation flags'!$H$3=1,0, IF( ISNUMBER(AT14), 0, 1 ))</f>
        <v>0</v>
      </c>
      <c r="DL14" s="75">
        <f>IF('[1]Validation flags'!$H$3=1,0, IF( ISNUMBER(AU14), 0, 1 ))</f>
        <v>0</v>
      </c>
      <c r="DM14" s="27"/>
      <c r="DN14" s="75">
        <f>IF('[1]Validation flags'!$H$3=1,0, IF( ISNUMBER(AW14), 0, 1 ))</f>
        <v>0</v>
      </c>
      <c r="DO14" s="75">
        <f>IF('[1]Validation flags'!$H$3=1,0, IF( ISNUMBER(AX14), 0, 1 ))</f>
        <v>0</v>
      </c>
      <c r="DP14" s="75">
        <f>IF('[1]Validation flags'!$H$3=1,0, IF( ISNUMBER(AY14), 0, 1 ))</f>
        <v>0</v>
      </c>
      <c r="DQ14" s="75">
        <f>IF('[1]Validation flags'!$H$3=1,0, IF( ISNUMBER(AZ14), 0, 1 ))</f>
        <v>0</v>
      </c>
      <c r="DR14" s="75">
        <f>IF('[1]Validation flags'!$H$3=1,0, IF( ISNUMBER(BA14), 0, 1 ))</f>
        <v>0</v>
      </c>
      <c r="DS14" s="27"/>
      <c r="DV14" s="10"/>
      <c r="DW14" s="52"/>
      <c r="DX14" s="52"/>
      <c r="DY14" s="52"/>
      <c r="DZ14" s="52"/>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10"/>
    </row>
    <row r="15" spans="2:174" ht="14.25" customHeight="1" x14ac:dyDescent="0.3">
      <c r="B15" s="79">
        <f t="shared" si="9"/>
        <v>6</v>
      </c>
      <c r="C15" s="80" t="s">
        <v>78</v>
      </c>
      <c r="D15" s="96"/>
      <c r="E15" s="82" t="s">
        <v>39</v>
      </c>
      <c r="F15" s="83">
        <v>3</v>
      </c>
      <c r="G15" s="84">
        <v>2.8932159799999999</v>
      </c>
      <c r="H15" s="85">
        <v>0</v>
      </c>
      <c r="I15" s="85">
        <v>0</v>
      </c>
      <c r="J15" s="85">
        <v>0</v>
      </c>
      <c r="K15" s="86">
        <v>0</v>
      </c>
      <c r="L15" s="87">
        <f t="shared" si="0"/>
        <v>2.8932159799999999</v>
      </c>
      <c r="M15" s="84">
        <v>2.0991879656794996</v>
      </c>
      <c r="N15" s="85">
        <v>0</v>
      </c>
      <c r="O15" s="85">
        <v>0</v>
      </c>
      <c r="P15" s="85">
        <v>0</v>
      </c>
      <c r="Q15" s="86">
        <v>0</v>
      </c>
      <c r="R15" s="87">
        <f t="shared" si="1"/>
        <v>2.0991879656794996</v>
      </c>
      <c r="S15" s="84">
        <v>0.54082019209394006</v>
      </c>
      <c r="T15" s="85">
        <v>0</v>
      </c>
      <c r="U15" s="85">
        <v>0</v>
      </c>
      <c r="V15" s="85">
        <v>0</v>
      </c>
      <c r="W15" s="86">
        <v>0</v>
      </c>
      <c r="X15" s="87">
        <f t="shared" si="2"/>
        <v>0.54082019209394006</v>
      </c>
      <c r="Y15" s="180">
        <v>2.6413304296153846</v>
      </c>
      <c r="Z15" s="180">
        <v>1.2706182692307693</v>
      </c>
      <c r="AA15" s="85">
        <v>0</v>
      </c>
      <c r="AB15" s="85">
        <v>0</v>
      </c>
      <c r="AC15" s="86">
        <v>0</v>
      </c>
      <c r="AD15" s="87">
        <f t="shared" si="3"/>
        <v>3.911948698846154</v>
      </c>
      <c r="AE15" s="180">
        <v>1.3854057230769232</v>
      </c>
      <c r="AF15" s="180">
        <v>1.4611846153846151</v>
      </c>
      <c r="AG15" s="85">
        <v>0</v>
      </c>
      <c r="AH15" s="85">
        <v>0</v>
      </c>
      <c r="AI15" s="86">
        <v>0</v>
      </c>
      <c r="AJ15" s="87">
        <f t="shared" si="4"/>
        <v>2.8465903384615383</v>
      </c>
      <c r="AK15" s="180">
        <v>0.11576923076923074</v>
      </c>
      <c r="AL15" s="180">
        <v>0.14527499999999999</v>
      </c>
      <c r="AM15" s="85">
        <v>0</v>
      </c>
      <c r="AN15" s="85">
        <v>0</v>
      </c>
      <c r="AO15" s="86">
        <v>0</v>
      </c>
      <c r="AP15" s="87">
        <f t="shared" si="5"/>
        <v>0.26104423076923072</v>
      </c>
      <c r="AQ15" s="84">
        <v>0.599676923076923</v>
      </c>
      <c r="AR15" s="181">
        <v>1.0530242307692306</v>
      </c>
      <c r="AS15" s="85">
        <v>0</v>
      </c>
      <c r="AT15" s="85">
        <v>0</v>
      </c>
      <c r="AU15" s="86">
        <v>0</v>
      </c>
      <c r="AV15" s="87">
        <f t="shared" si="6"/>
        <v>1.6527011538461536</v>
      </c>
      <c r="AW15" s="84">
        <v>0</v>
      </c>
      <c r="AX15" s="181">
        <v>1.4989811538461537</v>
      </c>
      <c r="AY15" s="85">
        <v>0</v>
      </c>
      <c r="AZ15" s="85">
        <v>0</v>
      </c>
      <c r="BA15" s="86">
        <v>0</v>
      </c>
      <c r="BB15" s="87">
        <f t="shared" si="7"/>
        <v>1.4989811538461537</v>
      </c>
      <c r="BC15" s="17"/>
      <c r="BD15" s="88"/>
      <c r="BE15" s="89" t="s">
        <v>79</v>
      </c>
      <c r="BG15" s="53">
        <f t="shared" si="8"/>
        <v>0</v>
      </c>
      <c r="BH15" s="53">
        <f xml:space="preserve"> IF( SUM( DW15:FQ15) = 0, 0,BE15  )</f>
        <v>0</v>
      </c>
      <c r="BJ15" s="90">
        <f t="shared" si="10"/>
        <v>6</v>
      </c>
      <c r="BK15" s="91" t="s">
        <v>78</v>
      </c>
      <c r="BL15" s="82" t="s">
        <v>39</v>
      </c>
      <c r="BM15" s="83">
        <v>3</v>
      </c>
      <c r="BN15" s="92" t="s">
        <v>80</v>
      </c>
      <c r="BO15" s="93" t="s">
        <v>81</v>
      </c>
      <c r="BP15" s="93" t="s">
        <v>82</v>
      </c>
      <c r="BQ15" s="93" t="s">
        <v>83</v>
      </c>
      <c r="BR15" s="94" t="s">
        <v>84</v>
      </c>
      <c r="BS15" s="95" t="s">
        <v>85</v>
      </c>
      <c r="BT15" s="9"/>
      <c r="BX15" s="75">
        <f>IF('[1]Validation flags'!$H$3=1,0, IF( ISNUMBER(G15), 0, 1 ))</f>
        <v>0</v>
      </c>
      <c r="BY15" s="75">
        <f>IF('[1]Validation flags'!$H$3=1,0, IF( ISNUMBER(H15), 0, 1 ))</f>
        <v>0</v>
      </c>
      <c r="BZ15" s="75">
        <f>IF('[1]Validation flags'!$H$3=1,0, IF( ISNUMBER(I15), 0, 1 ))</f>
        <v>0</v>
      </c>
      <c r="CA15" s="75">
        <f>IF('[1]Validation flags'!$H$3=1,0, IF( ISNUMBER(J15), 0, 1 ))</f>
        <v>0</v>
      </c>
      <c r="CB15" s="75">
        <f>IF('[1]Validation flags'!$H$3=1,0, IF( ISNUMBER(K15), 0, 1 ))</f>
        <v>0</v>
      </c>
      <c r="CC15" s="76"/>
      <c r="CD15" s="75">
        <f>IF('[1]Validation flags'!$H$3=1,0, IF( ISNUMBER(M15), 0, 1 ))</f>
        <v>0</v>
      </c>
      <c r="CE15" s="75">
        <f>IF('[1]Validation flags'!$H$3=1,0, IF( ISNUMBER(N15), 0, 1 ))</f>
        <v>0</v>
      </c>
      <c r="CF15" s="75">
        <f>IF('[1]Validation flags'!$H$3=1,0, IF( ISNUMBER(O15), 0, 1 ))</f>
        <v>0</v>
      </c>
      <c r="CG15" s="75">
        <f>IF('[1]Validation flags'!$H$3=1,0, IF( ISNUMBER(P15), 0, 1 ))</f>
        <v>0</v>
      </c>
      <c r="CH15" s="75">
        <f>IF('[1]Validation flags'!$H$3=1,0, IF( ISNUMBER(Q15), 0, 1 ))</f>
        <v>0</v>
      </c>
      <c r="CI15" s="27"/>
      <c r="CJ15" s="75">
        <f>IF('[1]Validation flags'!$H$3=1,0, IF( ISNUMBER(S15), 0, 1 ))</f>
        <v>0</v>
      </c>
      <c r="CK15" s="75">
        <f>IF('[1]Validation flags'!$H$3=1,0, IF( ISNUMBER(T15), 0, 1 ))</f>
        <v>0</v>
      </c>
      <c r="CL15" s="75">
        <f>IF('[1]Validation flags'!$H$3=1,0, IF( ISNUMBER(U15), 0, 1 ))</f>
        <v>0</v>
      </c>
      <c r="CM15" s="75">
        <f>IF('[1]Validation flags'!$H$3=1,0, IF( ISNUMBER(V15), 0, 1 ))</f>
        <v>0</v>
      </c>
      <c r="CN15" s="75">
        <f>IF('[1]Validation flags'!$H$3=1,0, IF( ISNUMBER(W15), 0, 1 ))</f>
        <v>0</v>
      </c>
      <c r="CO15" s="27"/>
      <c r="CP15" s="75">
        <f>IF('[1]Validation flags'!$H$3=1,0, IF( ISNUMBER(Y15), 0, 1 ))</f>
        <v>0</v>
      </c>
      <c r="CQ15" s="75">
        <f>IF('[1]Validation flags'!$H$3=1,0, IF( ISNUMBER(Z15), 0, 1 ))</f>
        <v>0</v>
      </c>
      <c r="CR15" s="75">
        <f>IF('[1]Validation flags'!$H$3=1,0, IF( ISNUMBER(AA15), 0, 1 ))</f>
        <v>0</v>
      </c>
      <c r="CS15" s="75">
        <f>IF('[1]Validation flags'!$H$3=1,0, IF( ISNUMBER(AB15), 0, 1 ))</f>
        <v>0</v>
      </c>
      <c r="CT15" s="75">
        <f>IF('[1]Validation flags'!$H$3=1,0, IF( ISNUMBER(AC15), 0, 1 ))</f>
        <v>0</v>
      </c>
      <c r="CU15" s="27"/>
      <c r="CV15" s="75">
        <f>IF('[1]Validation flags'!$H$3=1,0, IF( ISNUMBER(AE15), 0, 1 ))</f>
        <v>0</v>
      </c>
      <c r="CW15" s="75">
        <f>IF('[1]Validation flags'!$H$3=1,0, IF( ISNUMBER(AF15), 0, 1 ))</f>
        <v>0</v>
      </c>
      <c r="CX15" s="75">
        <f>IF('[1]Validation flags'!$H$3=1,0, IF( ISNUMBER(AG15), 0, 1 ))</f>
        <v>0</v>
      </c>
      <c r="CY15" s="75">
        <f>IF('[1]Validation flags'!$H$3=1,0, IF( ISNUMBER(AH15), 0, 1 ))</f>
        <v>0</v>
      </c>
      <c r="CZ15" s="75">
        <f>IF('[1]Validation flags'!$H$3=1,0, IF( ISNUMBER(AI15), 0, 1 ))</f>
        <v>0</v>
      </c>
      <c r="DA15" s="27"/>
      <c r="DB15" s="75">
        <f>IF('[1]Validation flags'!$H$3=1,0, IF( ISNUMBER(AK15), 0, 1 ))</f>
        <v>0</v>
      </c>
      <c r="DC15" s="75">
        <f>IF('[1]Validation flags'!$H$3=1,0, IF( ISNUMBER(AL15), 0, 1 ))</f>
        <v>0</v>
      </c>
      <c r="DD15" s="75">
        <f>IF('[1]Validation flags'!$H$3=1,0, IF( ISNUMBER(AM15), 0, 1 ))</f>
        <v>0</v>
      </c>
      <c r="DE15" s="75">
        <f>IF('[1]Validation flags'!$H$3=1,0, IF( ISNUMBER(AN15), 0, 1 ))</f>
        <v>0</v>
      </c>
      <c r="DF15" s="75">
        <f>IF('[1]Validation flags'!$H$3=1,0, IF( ISNUMBER(AO15), 0, 1 ))</f>
        <v>0</v>
      </c>
      <c r="DG15" s="27"/>
      <c r="DH15" s="75">
        <f>IF('[1]Validation flags'!$H$3=1,0, IF( ISNUMBER(AQ15), 0, 1 ))</f>
        <v>0</v>
      </c>
      <c r="DI15" s="75">
        <f>IF('[1]Validation flags'!$H$3=1,0, IF( ISNUMBER(AR15), 0, 1 ))</f>
        <v>0</v>
      </c>
      <c r="DJ15" s="75">
        <f>IF('[1]Validation flags'!$H$3=1,0, IF( ISNUMBER(AS15), 0, 1 ))</f>
        <v>0</v>
      </c>
      <c r="DK15" s="75">
        <f>IF('[1]Validation flags'!$H$3=1,0, IF( ISNUMBER(AT15), 0, 1 ))</f>
        <v>0</v>
      </c>
      <c r="DL15" s="75">
        <f>IF('[1]Validation flags'!$H$3=1,0, IF( ISNUMBER(AU15), 0, 1 ))</f>
        <v>0</v>
      </c>
      <c r="DM15" s="27"/>
      <c r="DN15" s="75">
        <f>IF('[1]Validation flags'!$H$3=1,0, IF( ISNUMBER(AW15), 0, 1 ))</f>
        <v>0</v>
      </c>
      <c r="DO15" s="75">
        <f>IF('[1]Validation flags'!$H$3=1,0, IF( ISNUMBER(AX15), 0, 1 ))</f>
        <v>0</v>
      </c>
      <c r="DP15" s="75">
        <f>IF('[1]Validation flags'!$H$3=1,0, IF( ISNUMBER(AY15), 0, 1 ))</f>
        <v>0</v>
      </c>
      <c r="DQ15" s="75">
        <f>IF('[1]Validation flags'!$H$3=1,0, IF( ISNUMBER(AZ15), 0, 1 ))</f>
        <v>0</v>
      </c>
      <c r="DR15" s="75">
        <f>IF('[1]Validation flags'!$H$3=1,0, IF( ISNUMBER(BA15), 0, 1 ))</f>
        <v>0</v>
      </c>
      <c r="DS15" s="27"/>
      <c r="DV15" s="10"/>
      <c r="DW15" s="52"/>
      <c r="DX15" s="52"/>
      <c r="DY15" s="52"/>
      <c r="DZ15" s="52"/>
      <c r="EA15" s="77">
        <f>IF( OR(  AND(    ROUND(WWS2a!L15,3)&lt;=0, ROUND([1]WWS4!G11,3)&gt;0),    AND(   ROUND(WWS2a!L15,3)&gt;0, ROUND([1]WWS4!G11,3)&lt;=0)    ),   1,0)</f>
        <v>0</v>
      </c>
      <c r="EB15" s="78"/>
      <c r="EC15" s="52"/>
      <c r="ED15" s="52"/>
      <c r="EE15" s="52"/>
      <c r="EF15" s="52"/>
      <c r="EG15" s="77">
        <f>IF( OR(  AND(    ROUND(WWS2a!R15,3)&lt;=0, ROUND([1]WWS4!H11,3)&gt;0),    AND(   ROUND(WWS2a!R15,3)&gt;0, ROUND([1]WWS4!H11,3)&lt;=0)    ),   1,0)</f>
        <v>0</v>
      </c>
      <c r="EH15" s="52"/>
      <c r="EI15" s="52"/>
      <c r="EJ15" s="52"/>
      <c r="EK15" s="52"/>
      <c r="EL15" s="52"/>
      <c r="EM15" s="77">
        <f>IF( OR(  AND(    ROUND(WWS2a!X15,3)&lt;=0, ROUND([1]WWS4!I11,3)&gt;0),    AND(   ROUND(WWS2a!X15,3)&gt;0, ROUND([1]WWS4!I11,3)&lt;=0)    ),   1,0)</f>
        <v>0</v>
      </c>
      <c r="EN15" s="52"/>
      <c r="EO15" s="52"/>
      <c r="EP15" s="52"/>
      <c r="EQ15" s="52"/>
      <c r="ER15" s="52"/>
      <c r="ES15" s="77">
        <f>IF( OR(  AND(    ROUND(WWS2a!AD15,3)&lt;=0, ROUND([1]WWS4!J11,3)&gt;0),    AND(   ROUND(WWS2a!AD15,3)&gt;0, ROUND([1]WWS4!J11,3)&lt;=0)    ),   1,0)</f>
        <v>0</v>
      </c>
      <c r="ET15" s="52"/>
      <c r="EU15" s="52"/>
      <c r="EV15" s="52"/>
      <c r="EW15" s="52"/>
      <c r="EX15" s="52"/>
      <c r="EY15" s="77">
        <f>IF( OR(  AND(    ROUND(WWS2a!AJ15,3)&lt;=0, ROUND([1]WWS4!K11,3)&gt;0),    AND(   ROUND(WWS2a!AJ15,3)&gt;0, ROUND([1]WWS4!K11,3)&lt;=0)    ),   1,0)</f>
        <v>0</v>
      </c>
      <c r="EZ15" s="52"/>
      <c r="FA15" s="52"/>
      <c r="FB15" s="52"/>
      <c r="FC15" s="52"/>
      <c r="FD15" s="52"/>
      <c r="FE15" s="77">
        <f>IF( OR(  AND(    ROUND(WWS2a!AP15,3)&lt;=0, ROUND([1]WWS4!L11,3)&gt;0),    AND(   ROUND(WWS2a!AP15,3)&gt;0, ROUND([1]WWS4!L11,3)&lt;=0)    ),   1,0)</f>
        <v>0</v>
      </c>
      <c r="FF15" s="52"/>
      <c r="FG15" s="52"/>
      <c r="FH15" s="52"/>
      <c r="FI15" s="52"/>
      <c r="FJ15" s="52"/>
      <c r="FK15" s="77">
        <f>IF( OR(  AND(    ROUND(WWS2a!AV15,3)&lt;=0, ROUND([1]WWS4!M11,3)&gt;0),    AND(   ROUND(WWS2a!AV15,3)&gt;0, ROUND([1]WWS4!M11,3)&lt;=0)    ),   1,0)</f>
        <v>0</v>
      </c>
      <c r="FL15" s="52"/>
      <c r="FM15" s="52"/>
      <c r="FN15" s="52"/>
      <c r="FO15" s="52"/>
      <c r="FP15" s="52"/>
      <c r="FQ15" s="77">
        <f>IF( OR(  AND(    ROUND(WWS2a!BB15,3)&lt;=0, ROUND([1]WWS4!N11,3)&gt;0),    AND(   ROUND(WWS2a!BB15,3)&gt;0, ROUND([1]WWS4!N11,3)&lt;=0)    ),   1,0)</f>
        <v>0</v>
      </c>
      <c r="FR15" s="10"/>
    </row>
    <row r="16" spans="2:174" ht="14.25" customHeight="1" x14ac:dyDescent="0.3">
      <c r="B16" s="79">
        <f t="shared" si="9"/>
        <v>7</v>
      </c>
      <c r="C16" s="80" t="s">
        <v>86</v>
      </c>
      <c r="D16" s="96"/>
      <c r="E16" s="82" t="s">
        <v>39</v>
      </c>
      <c r="F16" s="83">
        <v>3</v>
      </c>
      <c r="G16" s="84">
        <v>0</v>
      </c>
      <c r="H16" s="85">
        <v>0</v>
      </c>
      <c r="I16" s="85">
        <v>0</v>
      </c>
      <c r="J16" s="85">
        <v>0</v>
      </c>
      <c r="K16" s="86">
        <v>0</v>
      </c>
      <c r="L16" s="87">
        <f t="shared" si="0"/>
        <v>0</v>
      </c>
      <c r="M16" s="84">
        <v>0</v>
      </c>
      <c r="N16" s="85">
        <v>0</v>
      </c>
      <c r="O16" s="85">
        <v>0</v>
      </c>
      <c r="P16" s="85">
        <v>0</v>
      </c>
      <c r="Q16" s="86">
        <v>0</v>
      </c>
      <c r="R16" s="87">
        <f t="shared" si="1"/>
        <v>0</v>
      </c>
      <c r="S16" s="84">
        <v>0</v>
      </c>
      <c r="T16" s="85">
        <v>0</v>
      </c>
      <c r="U16" s="85">
        <v>0</v>
      </c>
      <c r="V16" s="85">
        <v>0</v>
      </c>
      <c r="W16" s="86">
        <v>0</v>
      </c>
      <c r="X16" s="87">
        <f t="shared" si="2"/>
        <v>0</v>
      </c>
      <c r="Y16" s="84">
        <v>0</v>
      </c>
      <c r="Z16" s="85">
        <v>3.8218846153846155</v>
      </c>
      <c r="AA16" s="85">
        <v>0</v>
      </c>
      <c r="AB16" s="85">
        <v>0</v>
      </c>
      <c r="AC16" s="86">
        <v>0</v>
      </c>
      <c r="AD16" s="87">
        <f t="shared" si="3"/>
        <v>3.8218846153846155</v>
      </c>
      <c r="AE16" s="84">
        <v>0</v>
      </c>
      <c r="AF16" s="85">
        <v>3.3921865384615391</v>
      </c>
      <c r="AG16" s="85">
        <v>0</v>
      </c>
      <c r="AH16" s="85">
        <v>0</v>
      </c>
      <c r="AI16" s="86">
        <v>0</v>
      </c>
      <c r="AJ16" s="87">
        <f t="shared" si="4"/>
        <v>3.3921865384615391</v>
      </c>
      <c r="AK16" s="84">
        <v>0</v>
      </c>
      <c r="AL16" s="85">
        <v>5.879578846153847</v>
      </c>
      <c r="AM16" s="85">
        <v>0</v>
      </c>
      <c r="AN16" s="85">
        <v>0</v>
      </c>
      <c r="AO16" s="86">
        <v>0</v>
      </c>
      <c r="AP16" s="87">
        <f t="shared" si="5"/>
        <v>5.879578846153847</v>
      </c>
      <c r="AQ16" s="84">
        <v>0</v>
      </c>
      <c r="AR16" s="85">
        <v>0.25021730769230766</v>
      </c>
      <c r="AS16" s="85">
        <v>0</v>
      </c>
      <c r="AT16" s="85">
        <v>0</v>
      </c>
      <c r="AU16" s="86">
        <v>0</v>
      </c>
      <c r="AV16" s="87">
        <f t="shared" si="6"/>
        <v>0.25021730769230766</v>
      </c>
      <c r="AW16" s="84">
        <v>0</v>
      </c>
      <c r="AX16" s="85">
        <v>1.2114951923076924</v>
      </c>
      <c r="AY16" s="85">
        <v>0</v>
      </c>
      <c r="AZ16" s="85">
        <v>0</v>
      </c>
      <c r="BA16" s="86">
        <v>0</v>
      </c>
      <c r="BB16" s="87">
        <f t="shared" si="7"/>
        <v>1.2114951923076924</v>
      </c>
      <c r="BC16" s="17"/>
      <c r="BD16" s="88"/>
      <c r="BE16" s="89" t="s">
        <v>79</v>
      </c>
      <c r="BG16" s="53">
        <f t="shared" si="8"/>
        <v>0</v>
      </c>
      <c r="BH16" s="53" t="str">
        <f xml:space="preserve"> IF( SUM( DW16:FQ16) = 0, 0,BE16  )</f>
        <v>Cost should be consistent with output in same year reported in Table WWS4 (zero cost is inconsistent with non-zero output and vice versa).</v>
      </c>
      <c r="BJ16" s="90">
        <f t="shared" si="10"/>
        <v>7</v>
      </c>
      <c r="BK16" s="91" t="s">
        <v>86</v>
      </c>
      <c r="BL16" s="82" t="s">
        <v>39</v>
      </c>
      <c r="BM16" s="83">
        <v>3</v>
      </c>
      <c r="BN16" s="92" t="s">
        <v>87</v>
      </c>
      <c r="BO16" s="93" t="s">
        <v>88</v>
      </c>
      <c r="BP16" s="93" t="s">
        <v>89</v>
      </c>
      <c r="BQ16" s="93" t="s">
        <v>90</v>
      </c>
      <c r="BR16" s="94" t="s">
        <v>91</v>
      </c>
      <c r="BS16" s="95" t="s">
        <v>92</v>
      </c>
      <c r="BT16" s="9"/>
      <c r="BX16" s="75">
        <f>IF('[1]Validation flags'!$H$3=1,0, IF( ISNUMBER(G16), 0, 1 ))</f>
        <v>0</v>
      </c>
      <c r="BY16" s="75">
        <f>IF('[1]Validation flags'!$H$3=1,0, IF( ISNUMBER(H16), 0, 1 ))</f>
        <v>0</v>
      </c>
      <c r="BZ16" s="75">
        <f>IF('[1]Validation flags'!$H$3=1,0, IF( ISNUMBER(I16), 0, 1 ))</f>
        <v>0</v>
      </c>
      <c r="CA16" s="75">
        <f>IF('[1]Validation flags'!$H$3=1,0, IF( ISNUMBER(J16), 0, 1 ))</f>
        <v>0</v>
      </c>
      <c r="CB16" s="75">
        <f>IF('[1]Validation flags'!$H$3=1,0, IF( ISNUMBER(K16), 0, 1 ))</f>
        <v>0</v>
      </c>
      <c r="CC16" s="76"/>
      <c r="CD16" s="75">
        <f>IF('[1]Validation flags'!$H$3=1,0, IF( ISNUMBER(M16), 0, 1 ))</f>
        <v>0</v>
      </c>
      <c r="CE16" s="75">
        <f>IF('[1]Validation flags'!$H$3=1,0, IF( ISNUMBER(N16), 0, 1 ))</f>
        <v>0</v>
      </c>
      <c r="CF16" s="75">
        <f>IF('[1]Validation flags'!$H$3=1,0, IF( ISNUMBER(O16), 0, 1 ))</f>
        <v>0</v>
      </c>
      <c r="CG16" s="75">
        <f>IF('[1]Validation flags'!$H$3=1,0, IF( ISNUMBER(P16), 0, 1 ))</f>
        <v>0</v>
      </c>
      <c r="CH16" s="75">
        <f>IF('[1]Validation flags'!$H$3=1,0, IF( ISNUMBER(Q16), 0, 1 ))</f>
        <v>0</v>
      </c>
      <c r="CI16" s="27"/>
      <c r="CJ16" s="75">
        <f>IF('[1]Validation flags'!$H$3=1,0, IF( ISNUMBER(S16), 0, 1 ))</f>
        <v>0</v>
      </c>
      <c r="CK16" s="75">
        <f>IF('[1]Validation flags'!$H$3=1,0, IF( ISNUMBER(T16), 0, 1 ))</f>
        <v>0</v>
      </c>
      <c r="CL16" s="75">
        <f>IF('[1]Validation flags'!$H$3=1,0, IF( ISNUMBER(U16), 0, 1 ))</f>
        <v>0</v>
      </c>
      <c r="CM16" s="75">
        <f>IF('[1]Validation flags'!$H$3=1,0, IF( ISNUMBER(V16), 0, 1 ))</f>
        <v>0</v>
      </c>
      <c r="CN16" s="75">
        <f>IF('[1]Validation flags'!$H$3=1,0, IF( ISNUMBER(W16), 0, 1 ))</f>
        <v>0</v>
      </c>
      <c r="CO16" s="27"/>
      <c r="CP16" s="75">
        <f>IF('[1]Validation flags'!$H$3=1,0, IF( ISNUMBER(Y16), 0, 1 ))</f>
        <v>0</v>
      </c>
      <c r="CQ16" s="75">
        <f>IF('[1]Validation flags'!$H$3=1,0, IF( ISNUMBER(Z16), 0, 1 ))</f>
        <v>0</v>
      </c>
      <c r="CR16" s="75">
        <f>IF('[1]Validation flags'!$H$3=1,0, IF( ISNUMBER(AA16), 0, 1 ))</f>
        <v>0</v>
      </c>
      <c r="CS16" s="75">
        <f>IF('[1]Validation flags'!$H$3=1,0, IF( ISNUMBER(AB16), 0, 1 ))</f>
        <v>0</v>
      </c>
      <c r="CT16" s="75">
        <f>IF('[1]Validation flags'!$H$3=1,0, IF( ISNUMBER(AC16), 0, 1 ))</f>
        <v>0</v>
      </c>
      <c r="CU16" s="27"/>
      <c r="CV16" s="75">
        <f>IF('[1]Validation flags'!$H$3=1,0, IF( ISNUMBER(AE16), 0, 1 ))</f>
        <v>0</v>
      </c>
      <c r="CW16" s="75">
        <f>IF('[1]Validation flags'!$H$3=1,0, IF( ISNUMBER(AF16), 0, 1 ))</f>
        <v>0</v>
      </c>
      <c r="CX16" s="75">
        <f>IF('[1]Validation flags'!$H$3=1,0, IF( ISNUMBER(AG16), 0, 1 ))</f>
        <v>0</v>
      </c>
      <c r="CY16" s="75">
        <f>IF('[1]Validation flags'!$H$3=1,0, IF( ISNUMBER(AH16), 0, 1 ))</f>
        <v>0</v>
      </c>
      <c r="CZ16" s="75">
        <f>IF('[1]Validation flags'!$H$3=1,0, IF( ISNUMBER(AI16), 0, 1 ))</f>
        <v>0</v>
      </c>
      <c r="DA16" s="27"/>
      <c r="DB16" s="75">
        <f>IF('[1]Validation flags'!$H$3=1,0, IF( ISNUMBER(AK16), 0, 1 ))</f>
        <v>0</v>
      </c>
      <c r="DC16" s="75">
        <f>IF('[1]Validation flags'!$H$3=1,0, IF( ISNUMBER(AL16), 0, 1 ))</f>
        <v>0</v>
      </c>
      <c r="DD16" s="75">
        <f>IF('[1]Validation flags'!$H$3=1,0, IF( ISNUMBER(AM16), 0, 1 ))</f>
        <v>0</v>
      </c>
      <c r="DE16" s="75">
        <f>IF('[1]Validation flags'!$H$3=1,0, IF( ISNUMBER(AN16), 0, 1 ))</f>
        <v>0</v>
      </c>
      <c r="DF16" s="75">
        <f>IF('[1]Validation flags'!$H$3=1,0, IF( ISNUMBER(AO16), 0, 1 ))</f>
        <v>0</v>
      </c>
      <c r="DG16" s="27"/>
      <c r="DH16" s="75">
        <f>IF('[1]Validation flags'!$H$3=1,0, IF( ISNUMBER(AQ16), 0, 1 ))</f>
        <v>0</v>
      </c>
      <c r="DI16" s="75">
        <f>IF('[1]Validation flags'!$H$3=1,0, IF( ISNUMBER(AR16), 0, 1 ))</f>
        <v>0</v>
      </c>
      <c r="DJ16" s="75">
        <f>IF('[1]Validation flags'!$H$3=1,0, IF( ISNUMBER(AS16), 0, 1 ))</f>
        <v>0</v>
      </c>
      <c r="DK16" s="75">
        <f>IF('[1]Validation flags'!$H$3=1,0, IF( ISNUMBER(AT16), 0, 1 ))</f>
        <v>0</v>
      </c>
      <c r="DL16" s="75">
        <f>IF('[1]Validation flags'!$H$3=1,0, IF( ISNUMBER(AU16), 0, 1 ))</f>
        <v>0</v>
      </c>
      <c r="DM16" s="27"/>
      <c r="DN16" s="75">
        <f>IF('[1]Validation flags'!$H$3=1,0, IF( ISNUMBER(AW16), 0, 1 ))</f>
        <v>0</v>
      </c>
      <c r="DO16" s="75">
        <f>IF('[1]Validation flags'!$H$3=1,0, IF( ISNUMBER(AX16), 0, 1 ))</f>
        <v>0</v>
      </c>
      <c r="DP16" s="75">
        <f>IF('[1]Validation flags'!$H$3=1,0, IF( ISNUMBER(AY16), 0, 1 ))</f>
        <v>0</v>
      </c>
      <c r="DQ16" s="75">
        <f>IF('[1]Validation flags'!$H$3=1,0, IF( ISNUMBER(AZ16), 0, 1 ))</f>
        <v>0</v>
      </c>
      <c r="DR16" s="75">
        <f>IF('[1]Validation flags'!$H$3=1,0, IF( ISNUMBER(BA16), 0, 1 ))</f>
        <v>0</v>
      </c>
      <c r="DS16" s="27"/>
      <c r="DV16" s="10"/>
      <c r="DW16" s="52"/>
      <c r="DX16" s="52"/>
      <c r="DY16" s="52"/>
      <c r="DZ16" s="52"/>
      <c r="EA16" s="77">
        <f>IF( OR(  AND(    ROUND(WWS2a!L16,3)&lt;=0, ROUND([1]WWS4!G12,3)&gt;0),    AND(   ROUND(WWS2a!L16,3)&gt;0, ROUND([1]WWS4!G12,3)&lt;=0)    ),   1,0)</f>
        <v>0</v>
      </c>
      <c r="EB16" s="78"/>
      <c r="EC16" s="52"/>
      <c r="ED16" s="52"/>
      <c r="EE16" s="52"/>
      <c r="EF16" s="52"/>
      <c r="EG16" s="77">
        <f>IF( OR(  AND(    ROUND(WWS2a!R16,3)&lt;=0, ROUND([1]WWS4!H12,3)&gt;0),    AND(   ROUND(WWS2a!R16,3)&gt;0, ROUND([1]WWS4!H12,3)&lt;=0)    ),   1,0)</f>
        <v>0</v>
      </c>
      <c r="EH16" s="52"/>
      <c r="EI16" s="52"/>
      <c r="EJ16" s="52"/>
      <c r="EK16" s="52"/>
      <c r="EL16" s="52"/>
      <c r="EM16" s="77">
        <f>IF( OR(  AND(    ROUND(WWS2a!X16,3)&lt;=0, ROUND([1]WWS4!I12,3)&gt;0),    AND(   ROUND(WWS2a!X16,3)&gt;0, ROUND([1]WWS4!I12,3)&lt;=0)    ),   1,0)</f>
        <v>0</v>
      </c>
      <c r="EN16" s="52"/>
      <c r="EO16" s="52"/>
      <c r="EP16" s="52"/>
      <c r="EQ16" s="52"/>
      <c r="ER16" s="52"/>
      <c r="ES16" s="77">
        <f>IF( OR(  AND(    ROUND(WWS2a!AD16,3)&lt;=0, ROUND([1]WWS4!J12,3)&gt;0),    AND(   ROUND(WWS2a!AD16,3)&gt;0, ROUND([1]WWS4!J12,3)&lt;=0)    ),   1,0)</f>
        <v>1</v>
      </c>
      <c r="ET16" s="52"/>
      <c r="EU16" s="52"/>
      <c r="EV16" s="52"/>
      <c r="EW16" s="52"/>
      <c r="EX16" s="52"/>
      <c r="EY16" s="77">
        <f>IF( OR(  AND(    ROUND(WWS2a!AJ16,3)&lt;=0, ROUND([1]WWS4!K12,3)&gt;0),    AND(   ROUND(WWS2a!AJ16,3)&gt;0, ROUND([1]WWS4!K12,3)&lt;=0)    ),   1,0)</f>
        <v>0</v>
      </c>
      <c r="EZ16" s="52"/>
      <c r="FA16" s="52"/>
      <c r="FB16" s="52"/>
      <c r="FC16" s="52"/>
      <c r="FD16" s="52"/>
      <c r="FE16" s="77">
        <f>IF( OR(  AND(    ROUND(WWS2a!AP16,3)&lt;=0, ROUND([1]WWS4!L12,3)&gt;0),    AND(   ROUND(WWS2a!AP16,3)&gt;0, ROUND([1]WWS4!L12,3)&lt;=0)    ),   1,0)</f>
        <v>0</v>
      </c>
      <c r="FF16" s="52"/>
      <c r="FG16" s="52"/>
      <c r="FH16" s="52"/>
      <c r="FI16" s="52"/>
      <c r="FJ16" s="52"/>
      <c r="FK16" s="77">
        <f>IF( OR(  AND(    ROUND(WWS2a!AV16,3)&lt;=0, ROUND([1]WWS4!M12,3)&gt;0),    AND(   ROUND(WWS2a!AV16,3)&gt;0, ROUND([1]WWS4!M12,3)&lt;=0)    ),   1,0)</f>
        <v>0</v>
      </c>
      <c r="FL16" s="52"/>
      <c r="FM16" s="52"/>
      <c r="FN16" s="52"/>
      <c r="FO16" s="52"/>
      <c r="FP16" s="52"/>
      <c r="FQ16" s="77">
        <f>IF( OR(  AND(    ROUND(WWS2a!BB16,3)&lt;=0, ROUND([1]WWS4!N12,3)&gt;0),    AND(   ROUND(WWS2a!BB16,3)&gt;0, ROUND([1]WWS4!N12,3)&lt;=0)    ),   1,0)</f>
        <v>0</v>
      </c>
      <c r="FR16" s="10"/>
    </row>
    <row r="17" spans="2:174" ht="14.25" customHeight="1" x14ac:dyDescent="0.3">
      <c r="B17" s="79">
        <f t="shared" si="9"/>
        <v>8</v>
      </c>
      <c r="C17" s="80" t="s">
        <v>93</v>
      </c>
      <c r="D17" s="96"/>
      <c r="E17" s="82" t="s">
        <v>39</v>
      </c>
      <c r="F17" s="83">
        <v>3</v>
      </c>
      <c r="G17" s="84">
        <v>0</v>
      </c>
      <c r="H17" s="85">
        <v>0</v>
      </c>
      <c r="I17" s="85">
        <v>0</v>
      </c>
      <c r="J17" s="85">
        <v>0</v>
      </c>
      <c r="K17" s="86">
        <v>0</v>
      </c>
      <c r="L17" s="87">
        <f t="shared" si="0"/>
        <v>0</v>
      </c>
      <c r="M17" s="84">
        <v>0</v>
      </c>
      <c r="N17" s="85">
        <v>0</v>
      </c>
      <c r="O17" s="85">
        <v>0</v>
      </c>
      <c r="P17" s="85">
        <v>0</v>
      </c>
      <c r="Q17" s="86">
        <v>0</v>
      </c>
      <c r="R17" s="87">
        <f t="shared" si="1"/>
        <v>0</v>
      </c>
      <c r="S17" s="84">
        <v>0</v>
      </c>
      <c r="T17" s="85">
        <v>0</v>
      </c>
      <c r="U17" s="85">
        <v>0</v>
      </c>
      <c r="V17" s="85">
        <v>0</v>
      </c>
      <c r="W17" s="86">
        <v>0</v>
      </c>
      <c r="X17" s="87">
        <f t="shared" si="2"/>
        <v>0</v>
      </c>
      <c r="Y17" s="84">
        <v>0</v>
      </c>
      <c r="Z17" s="85">
        <v>0</v>
      </c>
      <c r="AA17" s="85">
        <v>0</v>
      </c>
      <c r="AB17" s="85">
        <v>0</v>
      </c>
      <c r="AC17" s="86">
        <v>0</v>
      </c>
      <c r="AD17" s="87">
        <f t="shared" si="3"/>
        <v>0</v>
      </c>
      <c r="AE17" s="84">
        <v>0</v>
      </c>
      <c r="AF17" s="85">
        <v>0</v>
      </c>
      <c r="AG17" s="85">
        <v>0</v>
      </c>
      <c r="AH17" s="85">
        <v>0</v>
      </c>
      <c r="AI17" s="86">
        <v>0</v>
      </c>
      <c r="AJ17" s="87">
        <f t="shared" si="4"/>
        <v>0</v>
      </c>
      <c r="AK17" s="84">
        <v>0</v>
      </c>
      <c r="AL17" s="85">
        <v>0</v>
      </c>
      <c r="AM17" s="85">
        <v>0</v>
      </c>
      <c r="AN17" s="85">
        <v>0</v>
      </c>
      <c r="AO17" s="86">
        <v>0</v>
      </c>
      <c r="AP17" s="87">
        <f t="shared" si="5"/>
        <v>0</v>
      </c>
      <c r="AQ17" s="84">
        <v>0</v>
      </c>
      <c r="AR17" s="85">
        <v>0</v>
      </c>
      <c r="AS17" s="85">
        <v>0</v>
      </c>
      <c r="AT17" s="85">
        <v>0</v>
      </c>
      <c r="AU17" s="86">
        <v>0</v>
      </c>
      <c r="AV17" s="87">
        <f t="shared" si="6"/>
        <v>0</v>
      </c>
      <c r="AW17" s="84">
        <v>0</v>
      </c>
      <c r="AX17" s="85">
        <v>0</v>
      </c>
      <c r="AY17" s="85">
        <v>0</v>
      </c>
      <c r="AZ17" s="85">
        <v>0</v>
      </c>
      <c r="BA17" s="86">
        <v>0</v>
      </c>
      <c r="BB17" s="87">
        <f t="shared" si="7"/>
        <v>0</v>
      </c>
      <c r="BC17" s="17"/>
      <c r="BD17" s="88"/>
      <c r="BE17" s="89"/>
      <c r="BG17" s="53">
        <f t="shared" si="8"/>
        <v>0</v>
      </c>
      <c r="BH17" s="51"/>
      <c r="BJ17" s="90">
        <f t="shared" si="10"/>
        <v>8</v>
      </c>
      <c r="BK17" s="91" t="s">
        <v>93</v>
      </c>
      <c r="BL17" s="82" t="s">
        <v>39</v>
      </c>
      <c r="BM17" s="83">
        <v>3</v>
      </c>
      <c r="BN17" s="92" t="s">
        <v>94</v>
      </c>
      <c r="BO17" s="93" t="s">
        <v>95</v>
      </c>
      <c r="BP17" s="93" t="s">
        <v>96</v>
      </c>
      <c r="BQ17" s="93" t="s">
        <v>97</v>
      </c>
      <c r="BR17" s="94" t="s">
        <v>98</v>
      </c>
      <c r="BS17" s="95" t="s">
        <v>99</v>
      </c>
      <c r="BT17" s="9"/>
      <c r="BX17" s="75">
        <f>IF('[1]Validation flags'!$H$3=1,0, IF( ISNUMBER(G17), 0, 1 ))</f>
        <v>0</v>
      </c>
      <c r="BY17" s="75">
        <f>IF('[1]Validation flags'!$H$3=1,0, IF( ISNUMBER(H17), 0, 1 ))</f>
        <v>0</v>
      </c>
      <c r="BZ17" s="75">
        <f>IF('[1]Validation flags'!$H$3=1,0, IF( ISNUMBER(I17), 0, 1 ))</f>
        <v>0</v>
      </c>
      <c r="CA17" s="75">
        <f>IF('[1]Validation flags'!$H$3=1,0, IF( ISNUMBER(J17), 0, 1 ))</f>
        <v>0</v>
      </c>
      <c r="CB17" s="75">
        <f>IF('[1]Validation flags'!$H$3=1,0, IF( ISNUMBER(K17), 0, 1 ))</f>
        <v>0</v>
      </c>
      <c r="CC17" s="76"/>
      <c r="CD17" s="75">
        <f>IF('[1]Validation flags'!$H$3=1,0, IF( ISNUMBER(M17), 0, 1 ))</f>
        <v>0</v>
      </c>
      <c r="CE17" s="75">
        <f>IF('[1]Validation flags'!$H$3=1,0, IF( ISNUMBER(N17), 0, 1 ))</f>
        <v>0</v>
      </c>
      <c r="CF17" s="75">
        <f>IF('[1]Validation flags'!$H$3=1,0, IF( ISNUMBER(O17), 0, 1 ))</f>
        <v>0</v>
      </c>
      <c r="CG17" s="75">
        <f>IF('[1]Validation flags'!$H$3=1,0, IF( ISNUMBER(P17), 0, 1 ))</f>
        <v>0</v>
      </c>
      <c r="CH17" s="75">
        <f>IF('[1]Validation flags'!$H$3=1,0, IF( ISNUMBER(Q17), 0, 1 ))</f>
        <v>0</v>
      </c>
      <c r="CI17" s="27"/>
      <c r="CJ17" s="75">
        <f>IF('[1]Validation flags'!$H$3=1,0, IF( ISNUMBER(S17), 0, 1 ))</f>
        <v>0</v>
      </c>
      <c r="CK17" s="75">
        <f>IF('[1]Validation flags'!$H$3=1,0, IF( ISNUMBER(T17), 0, 1 ))</f>
        <v>0</v>
      </c>
      <c r="CL17" s="75">
        <f>IF('[1]Validation flags'!$H$3=1,0, IF( ISNUMBER(U17), 0, 1 ))</f>
        <v>0</v>
      </c>
      <c r="CM17" s="75">
        <f>IF('[1]Validation flags'!$H$3=1,0, IF( ISNUMBER(V17), 0, 1 ))</f>
        <v>0</v>
      </c>
      <c r="CN17" s="75">
        <f>IF('[1]Validation flags'!$H$3=1,0, IF( ISNUMBER(W17), 0, 1 ))</f>
        <v>0</v>
      </c>
      <c r="CO17" s="27"/>
      <c r="CP17" s="75">
        <f>IF('[1]Validation flags'!$H$3=1,0, IF( ISNUMBER(Y17), 0, 1 ))</f>
        <v>0</v>
      </c>
      <c r="CQ17" s="75">
        <f>IF('[1]Validation flags'!$H$3=1,0, IF( ISNUMBER(Z17), 0, 1 ))</f>
        <v>0</v>
      </c>
      <c r="CR17" s="75">
        <f>IF('[1]Validation flags'!$H$3=1,0, IF( ISNUMBER(AA17), 0, 1 ))</f>
        <v>0</v>
      </c>
      <c r="CS17" s="75">
        <f>IF('[1]Validation flags'!$H$3=1,0, IF( ISNUMBER(AB17), 0, 1 ))</f>
        <v>0</v>
      </c>
      <c r="CT17" s="75">
        <f>IF('[1]Validation flags'!$H$3=1,0, IF( ISNUMBER(AC17), 0, 1 ))</f>
        <v>0</v>
      </c>
      <c r="CU17" s="27"/>
      <c r="CV17" s="75">
        <f>IF('[1]Validation flags'!$H$3=1,0, IF( ISNUMBER(AE17), 0, 1 ))</f>
        <v>0</v>
      </c>
      <c r="CW17" s="75">
        <f>IF('[1]Validation flags'!$H$3=1,0, IF( ISNUMBER(AF17), 0, 1 ))</f>
        <v>0</v>
      </c>
      <c r="CX17" s="75">
        <f>IF('[1]Validation flags'!$H$3=1,0, IF( ISNUMBER(AG17), 0, 1 ))</f>
        <v>0</v>
      </c>
      <c r="CY17" s="75">
        <f>IF('[1]Validation flags'!$H$3=1,0, IF( ISNUMBER(AH17), 0, 1 ))</f>
        <v>0</v>
      </c>
      <c r="CZ17" s="75">
        <f>IF('[1]Validation flags'!$H$3=1,0, IF( ISNUMBER(AI17), 0, 1 ))</f>
        <v>0</v>
      </c>
      <c r="DA17" s="27"/>
      <c r="DB17" s="75">
        <f>IF('[1]Validation flags'!$H$3=1,0, IF( ISNUMBER(AK17), 0, 1 ))</f>
        <v>0</v>
      </c>
      <c r="DC17" s="75">
        <f>IF('[1]Validation flags'!$H$3=1,0, IF( ISNUMBER(AL17), 0, 1 ))</f>
        <v>0</v>
      </c>
      <c r="DD17" s="75">
        <f>IF('[1]Validation flags'!$H$3=1,0, IF( ISNUMBER(AM17), 0, 1 ))</f>
        <v>0</v>
      </c>
      <c r="DE17" s="75">
        <f>IF('[1]Validation flags'!$H$3=1,0, IF( ISNUMBER(AN17), 0, 1 ))</f>
        <v>0</v>
      </c>
      <c r="DF17" s="75">
        <f>IF('[1]Validation flags'!$H$3=1,0, IF( ISNUMBER(AO17), 0, 1 ))</f>
        <v>0</v>
      </c>
      <c r="DG17" s="27"/>
      <c r="DH17" s="75">
        <f>IF('[1]Validation flags'!$H$3=1,0, IF( ISNUMBER(AQ17), 0, 1 ))</f>
        <v>0</v>
      </c>
      <c r="DI17" s="75">
        <f>IF('[1]Validation flags'!$H$3=1,0, IF( ISNUMBER(AR17), 0, 1 ))</f>
        <v>0</v>
      </c>
      <c r="DJ17" s="75">
        <f>IF('[1]Validation flags'!$H$3=1,0, IF( ISNUMBER(AS17), 0, 1 ))</f>
        <v>0</v>
      </c>
      <c r="DK17" s="75">
        <f>IF('[1]Validation flags'!$H$3=1,0, IF( ISNUMBER(AT17), 0, 1 ))</f>
        <v>0</v>
      </c>
      <c r="DL17" s="75">
        <f>IF('[1]Validation flags'!$H$3=1,0, IF( ISNUMBER(AU17), 0, 1 ))</f>
        <v>0</v>
      </c>
      <c r="DM17" s="27"/>
      <c r="DN17" s="75">
        <f>IF('[1]Validation flags'!$H$3=1,0, IF( ISNUMBER(AW17), 0, 1 ))</f>
        <v>0</v>
      </c>
      <c r="DO17" s="75">
        <f>IF('[1]Validation flags'!$H$3=1,0, IF( ISNUMBER(AX17), 0, 1 ))</f>
        <v>0</v>
      </c>
      <c r="DP17" s="75">
        <f>IF('[1]Validation flags'!$H$3=1,0, IF( ISNUMBER(AY17), 0, 1 ))</f>
        <v>0</v>
      </c>
      <c r="DQ17" s="75">
        <f>IF('[1]Validation flags'!$H$3=1,0, IF( ISNUMBER(AZ17), 0, 1 ))</f>
        <v>0</v>
      </c>
      <c r="DR17" s="75">
        <f>IF('[1]Validation flags'!$H$3=1,0, IF( ISNUMBER(BA17), 0, 1 ))</f>
        <v>0</v>
      </c>
      <c r="DS17" s="27"/>
      <c r="DV17" s="10"/>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10"/>
    </row>
    <row r="18" spans="2:174" ht="14.25" customHeight="1" x14ac:dyDescent="0.3">
      <c r="B18" s="79">
        <f t="shared" si="9"/>
        <v>9</v>
      </c>
      <c r="C18" s="80" t="s">
        <v>100</v>
      </c>
      <c r="D18" s="96"/>
      <c r="E18" s="82" t="s">
        <v>39</v>
      </c>
      <c r="F18" s="83">
        <v>3</v>
      </c>
      <c r="G18" s="84">
        <v>0</v>
      </c>
      <c r="H18" s="85">
        <v>0</v>
      </c>
      <c r="I18" s="85">
        <v>0</v>
      </c>
      <c r="J18" s="85">
        <v>0</v>
      </c>
      <c r="K18" s="86">
        <v>0</v>
      </c>
      <c r="L18" s="87">
        <f t="shared" si="0"/>
        <v>0</v>
      </c>
      <c r="M18" s="84">
        <v>0</v>
      </c>
      <c r="N18" s="85">
        <v>0</v>
      </c>
      <c r="O18" s="85">
        <v>0</v>
      </c>
      <c r="P18" s="85">
        <v>0</v>
      </c>
      <c r="Q18" s="86">
        <v>0</v>
      </c>
      <c r="R18" s="87">
        <f t="shared" si="1"/>
        <v>0</v>
      </c>
      <c r="S18" s="84">
        <v>0</v>
      </c>
      <c r="T18" s="85">
        <v>0</v>
      </c>
      <c r="U18" s="85">
        <v>0</v>
      </c>
      <c r="V18" s="85">
        <v>0</v>
      </c>
      <c r="W18" s="86">
        <v>0</v>
      </c>
      <c r="X18" s="87">
        <f t="shared" si="2"/>
        <v>0</v>
      </c>
      <c r="Y18" s="84">
        <v>0</v>
      </c>
      <c r="Z18" s="85">
        <v>0</v>
      </c>
      <c r="AA18" s="85">
        <v>0</v>
      </c>
      <c r="AB18" s="85">
        <v>0</v>
      </c>
      <c r="AC18" s="86">
        <v>0</v>
      </c>
      <c r="AD18" s="87">
        <f t="shared" si="3"/>
        <v>0</v>
      </c>
      <c r="AE18" s="84">
        <v>0</v>
      </c>
      <c r="AF18" s="85">
        <v>7.1460796153846156</v>
      </c>
      <c r="AG18" s="85">
        <v>0</v>
      </c>
      <c r="AH18" s="85">
        <v>0</v>
      </c>
      <c r="AI18" s="86">
        <v>0</v>
      </c>
      <c r="AJ18" s="87">
        <f t="shared" si="4"/>
        <v>7.1460796153846156</v>
      </c>
      <c r="AK18" s="84">
        <v>0</v>
      </c>
      <c r="AL18" s="85">
        <v>21.088673653846151</v>
      </c>
      <c r="AM18" s="85">
        <v>0</v>
      </c>
      <c r="AN18" s="85">
        <v>0</v>
      </c>
      <c r="AO18" s="86">
        <v>0</v>
      </c>
      <c r="AP18" s="87">
        <f t="shared" si="5"/>
        <v>21.088673653846151</v>
      </c>
      <c r="AQ18" s="84">
        <v>0</v>
      </c>
      <c r="AR18" s="85">
        <v>0.80977499999999991</v>
      </c>
      <c r="AS18" s="85">
        <v>0</v>
      </c>
      <c r="AT18" s="85">
        <v>0</v>
      </c>
      <c r="AU18" s="86">
        <v>0</v>
      </c>
      <c r="AV18" s="87">
        <f t="shared" si="6"/>
        <v>0.80977499999999991</v>
      </c>
      <c r="AW18" s="84">
        <v>0</v>
      </c>
      <c r="AX18" s="181">
        <v>7.1822001201923076</v>
      </c>
      <c r="AY18" s="85">
        <v>0</v>
      </c>
      <c r="AZ18" s="85">
        <v>0</v>
      </c>
      <c r="BA18" s="86">
        <v>0</v>
      </c>
      <c r="BB18" s="87">
        <f t="shared" si="7"/>
        <v>7.1822001201923076</v>
      </c>
      <c r="BC18" s="17"/>
      <c r="BD18" s="88"/>
      <c r="BE18" s="89"/>
      <c r="BG18" s="53">
        <f t="shared" si="8"/>
        <v>0</v>
      </c>
      <c r="BH18" s="51"/>
      <c r="BJ18" s="90">
        <f t="shared" si="10"/>
        <v>9</v>
      </c>
      <c r="BK18" s="91" t="s">
        <v>100</v>
      </c>
      <c r="BL18" s="82" t="s">
        <v>39</v>
      </c>
      <c r="BM18" s="83">
        <v>3</v>
      </c>
      <c r="BN18" s="92" t="s">
        <v>101</v>
      </c>
      <c r="BO18" s="93" t="s">
        <v>102</v>
      </c>
      <c r="BP18" s="93" t="s">
        <v>103</v>
      </c>
      <c r="BQ18" s="93" t="s">
        <v>104</v>
      </c>
      <c r="BR18" s="94" t="s">
        <v>105</v>
      </c>
      <c r="BS18" s="95" t="s">
        <v>106</v>
      </c>
      <c r="BT18" s="9"/>
      <c r="BX18" s="75">
        <f>IF('[1]Validation flags'!$H$3=1,0, IF( ISNUMBER(G18), 0, 1 ))</f>
        <v>0</v>
      </c>
      <c r="BY18" s="75">
        <f>IF('[1]Validation flags'!$H$3=1,0, IF( ISNUMBER(H18), 0, 1 ))</f>
        <v>0</v>
      </c>
      <c r="BZ18" s="75">
        <f>IF('[1]Validation flags'!$H$3=1,0, IF( ISNUMBER(I18), 0, 1 ))</f>
        <v>0</v>
      </c>
      <c r="CA18" s="75">
        <f>IF('[1]Validation flags'!$H$3=1,0, IF( ISNUMBER(J18), 0, 1 ))</f>
        <v>0</v>
      </c>
      <c r="CB18" s="75">
        <f>IF('[1]Validation flags'!$H$3=1,0, IF( ISNUMBER(K18), 0, 1 ))</f>
        <v>0</v>
      </c>
      <c r="CC18" s="76"/>
      <c r="CD18" s="75">
        <f>IF('[1]Validation flags'!$H$3=1,0, IF( ISNUMBER(M18), 0, 1 ))</f>
        <v>0</v>
      </c>
      <c r="CE18" s="75">
        <f>IF('[1]Validation flags'!$H$3=1,0, IF( ISNUMBER(N18), 0, 1 ))</f>
        <v>0</v>
      </c>
      <c r="CF18" s="75">
        <f>IF('[1]Validation flags'!$H$3=1,0, IF( ISNUMBER(O18), 0, 1 ))</f>
        <v>0</v>
      </c>
      <c r="CG18" s="75">
        <f>IF('[1]Validation flags'!$H$3=1,0, IF( ISNUMBER(P18), 0, 1 ))</f>
        <v>0</v>
      </c>
      <c r="CH18" s="75">
        <f>IF('[1]Validation flags'!$H$3=1,0, IF( ISNUMBER(Q18), 0, 1 ))</f>
        <v>0</v>
      </c>
      <c r="CI18" s="27"/>
      <c r="CJ18" s="75">
        <f>IF('[1]Validation flags'!$H$3=1,0, IF( ISNUMBER(S18), 0, 1 ))</f>
        <v>0</v>
      </c>
      <c r="CK18" s="75">
        <f>IF('[1]Validation flags'!$H$3=1,0, IF( ISNUMBER(T18), 0, 1 ))</f>
        <v>0</v>
      </c>
      <c r="CL18" s="75">
        <f>IF('[1]Validation flags'!$H$3=1,0, IF( ISNUMBER(U18), 0, 1 ))</f>
        <v>0</v>
      </c>
      <c r="CM18" s="75">
        <f>IF('[1]Validation flags'!$H$3=1,0, IF( ISNUMBER(V18), 0, 1 ))</f>
        <v>0</v>
      </c>
      <c r="CN18" s="75">
        <f>IF('[1]Validation flags'!$H$3=1,0, IF( ISNUMBER(W18), 0, 1 ))</f>
        <v>0</v>
      </c>
      <c r="CO18" s="27"/>
      <c r="CP18" s="75">
        <f>IF('[1]Validation flags'!$H$3=1,0, IF( ISNUMBER(Y18), 0, 1 ))</f>
        <v>0</v>
      </c>
      <c r="CQ18" s="75">
        <f>IF('[1]Validation flags'!$H$3=1,0, IF( ISNUMBER(Z18), 0, 1 ))</f>
        <v>0</v>
      </c>
      <c r="CR18" s="75">
        <f>IF('[1]Validation flags'!$H$3=1,0, IF( ISNUMBER(AA18), 0, 1 ))</f>
        <v>0</v>
      </c>
      <c r="CS18" s="75">
        <f>IF('[1]Validation flags'!$H$3=1,0, IF( ISNUMBER(AB18), 0, 1 ))</f>
        <v>0</v>
      </c>
      <c r="CT18" s="75">
        <f>IF('[1]Validation flags'!$H$3=1,0, IF( ISNUMBER(AC18), 0, 1 ))</f>
        <v>0</v>
      </c>
      <c r="CU18" s="27"/>
      <c r="CV18" s="75">
        <f>IF('[1]Validation flags'!$H$3=1,0, IF( ISNUMBER(AE18), 0, 1 ))</f>
        <v>0</v>
      </c>
      <c r="CW18" s="75">
        <f>IF('[1]Validation flags'!$H$3=1,0, IF( ISNUMBER(AF18), 0, 1 ))</f>
        <v>0</v>
      </c>
      <c r="CX18" s="75">
        <f>IF('[1]Validation flags'!$H$3=1,0, IF( ISNUMBER(AG18), 0, 1 ))</f>
        <v>0</v>
      </c>
      <c r="CY18" s="75">
        <f>IF('[1]Validation flags'!$H$3=1,0, IF( ISNUMBER(AH18), 0, 1 ))</f>
        <v>0</v>
      </c>
      <c r="CZ18" s="75">
        <f>IF('[1]Validation flags'!$H$3=1,0, IF( ISNUMBER(AI18), 0, 1 ))</f>
        <v>0</v>
      </c>
      <c r="DA18" s="27"/>
      <c r="DB18" s="75">
        <f>IF('[1]Validation flags'!$H$3=1,0, IF( ISNUMBER(AK18), 0, 1 ))</f>
        <v>0</v>
      </c>
      <c r="DC18" s="75">
        <f>IF('[1]Validation flags'!$H$3=1,0, IF( ISNUMBER(AL18), 0, 1 ))</f>
        <v>0</v>
      </c>
      <c r="DD18" s="75">
        <f>IF('[1]Validation flags'!$H$3=1,0, IF( ISNUMBER(AM18), 0, 1 ))</f>
        <v>0</v>
      </c>
      <c r="DE18" s="75">
        <f>IF('[1]Validation flags'!$H$3=1,0, IF( ISNUMBER(AN18), 0, 1 ))</f>
        <v>0</v>
      </c>
      <c r="DF18" s="75">
        <f>IF('[1]Validation flags'!$H$3=1,0, IF( ISNUMBER(AO18), 0, 1 ))</f>
        <v>0</v>
      </c>
      <c r="DG18" s="27"/>
      <c r="DH18" s="75">
        <f>IF('[1]Validation flags'!$H$3=1,0, IF( ISNUMBER(AQ18), 0, 1 ))</f>
        <v>0</v>
      </c>
      <c r="DI18" s="75">
        <f>IF('[1]Validation flags'!$H$3=1,0, IF( ISNUMBER(AR18), 0, 1 ))</f>
        <v>0</v>
      </c>
      <c r="DJ18" s="75">
        <f>IF('[1]Validation flags'!$H$3=1,0, IF( ISNUMBER(AS18), 0, 1 ))</f>
        <v>0</v>
      </c>
      <c r="DK18" s="75">
        <f>IF('[1]Validation flags'!$H$3=1,0, IF( ISNUMBER(AT18), 0, 1 ))</f>
        <v>0</v>
      </c>
      <c r="DL18" s="75">
        <f>IF('[1]Validation flags'!$H$3=1,0, IF( ISNUMBER(AU18), 0, 1 ))</f>
        <v>0</v>
      </c>
      <c r="DM18" s="27"/>
      <c r="DN18" s="75">
        <f>IF('[1]Validation flags'!$H$3=1,0, IF( ISNUMBER(AW18), 0, 1 ))</f>
        <v>0</v>
      </c>
      <c r="DO18" s="75">
        <f>IF('[1]Validation flags'!$H$3=1,0, IF( ISNUMBER(AX18), 0, 1 ))</f>
        <v>0</v>
      </c>
      <c r="DP18" s="75">
        <f>IF('[1]Validation flags'!$H$3=1,0, IF( ISNUMBER(AY18), 0, 1 ))</f>
        <v>0</v>
      </c>
      <c r="DQ18" s="75">
        <f>IF('[1]Validation flags'!$H$3=1,0, IF( ISNUMBER(AZ18), 0, 1 ))</f>
        <v>0</v>
      </c>
      <c r="DR18" s="75">
        <f>IF('[1]Validation flags'!$H$3=1,0, IF( ISNUMBER(BA18), 0, 1 ))</f>
        <v>0</v>
      </c>
      <c r="DS18" s="27"/>
      <c r="DV18" s="10"/>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10"/>
    </row>
    <row r="19" spans="2:174" ht="14.25" customHeight="1" x14ac:dyDescent="0.3">
      <c r="B19" s="79">
        <f t="shared" si="9"/>
        <v>10</v>
      </c>
      <c r="C19" s="80" t="s">
        <v>107</v>
      </c>
      <c r="D19" s="96"/>
      <c r="E19" s="82" t="s">
        <v>39</v>
      </c>
      <c r="F19" s="83">
        <v>3</v>
      </c>
      <c r="G19" s="84">
        <v>0</v>
      </c>
      <c r="H19" s="85">
        <v>0</v>
      </c>
      <c r="I19" s="85">
        <v>0</v>
      </c>
      <c r="J19" s="85">
        <v>0</v>
      </c>
      <c r="K19" s="86">
        <v>0</v>
      </c>
      <c r="L19" s="87">
        <f t="shared" si="0"/>
        <v>0</v>
      </c>
      <c r="M19" s="84">
        <v>0</v>
      </c>
      <c r="N19" s="85">
        <v>0</v>
      </c>
      <c r="O19" s="85">
        <v>0</v>
      </c>
      <c r="P19" s="85">
        <v>0</v>
      </c>
      <c r="Q19" s="86">
        <v>0</v>
      </c>
      <c r="R19" s="87">
        <f t="shared" si="1"/>
        <v>0</v>
      </c>
      <c r="S19" s="84">
        <v>0</v>
      </c>
      <c r="T19" s="85">
        <v>0</v>
      </c>
      <c r="U19" s="85">
        <v>0</v>
      </c>
      <c r="V19" s="85">
        <v>0</v>
      </c>
      <c r="W19" s="86">
        <v>0</v>
      </c>
      <c r="X19" s="87">
        <f t="shared" si="2"/>
        <v>0</v>
      </c>
      <c r="Y19" s="84">
        <v>0</v>
      </c>
      <c r="Z19" s="85">
        <v>3.0891807692307696</v>
      </c>
      <c r="AA19" s="85">
        <v>0</v>
      </c>
      <c r="AB19" s="85">
        <v>0</v>
      </c>
      <c r="AC19" s="86">
        <v>0</v>
      </c>
      <c r="AD19" s="87">
        <f t="shared" si="3"/>
        <v>3.0891807692307696</v>
      </c>
      <c r="AE19" s="84">
        <v>0</v>
      </c>
      <c r="AF19" s="85">
        <v>0</v>
      </c>
      <c r="AG19" s="85">
        <v>0</v>
      </c>
      <c r="AH19" s="85">
        <v>0</v>
      </c>
      <c r="AI19" s="86">
        <v>0</v>
      </c>
      <c r="AJ19" s="87">
        <f t="shared" si="4"/>
        <v>0</v>
      </c>
      <c r="AK19" s="84">
        <v>0</v>
      </c>
      <c r="AL19" s="85">
        <v>2.0978134615384612</v>
      </c>
      <c r="AM19" s="85">
        <v>0</v>
      </c>
      <c r="AN19" s="85">
        <v>0</v>
      </c>
      <c r="AO19" s="86">
        <v>0</v>
      </c>
      <c r="AP19" s="87">
        <f t="shared" si="5"/>
        <v>2.0978134615384612</v>
      </c>
      <c r="AQ19" s="84">
        <v>0</v>
      </c>
      <c r="AR19" s="85">
        <v>0.72636923076923066</v>
      </c>
      <c r="AS19" s="85">
        <v>0</v>
      </c>
      <c r="AT19" s="85">
        <v>0</v>
      </c>
      <c r="AU19" s="86">
        <v>0</v>
      </c>
      <c r="AV19" s="87">
        <f t="shared" si="6"/>
        <v>0.72636923076923066</v>
      </c>
      <c r="AW19" s="84">
        <v>0</v>
      </c>
      <c r="AX19" s="85">
        <v>20.695188461538464</v>
      </c>
      <c r="AY19" s="85">
        <v>0</v>
      </c>
      <c r="AZ19" s="85">
        <v>0</v>
      </c>
      <c r="BA19" s="86">
        <v>0</v>
      </c>
      <c r="BB19" s="87">
        <f t="shared" si="7"/>
        <v>20.695188461538464</v>
      </c>
      <c r="BC19" s="17"/>
      <c r="BD19" s="88"/>
      <c r="BE19" s="89" t="s">
        <v>79</v>
      </c>
      <c r="BG19" s="53">
        <f t="shared" si="8"/>
        <v>0</v>
      </c>
      <c r="BH19" s="53" t="str">
        <f xml:space="preserve"> IF( SUM( DW19:FQ19) = 0, 0,BE19  )</f>
        <v>Cost should be consistent with output in same year reported in Table WWS4 (zero cost is inconsistent with non-zero output and vice versa).</v>
      </c>
      <c r="BJ19" s="90">
        <f t="shared" si="10"/>
        <v>10</v>
      </c>
      <c r="BK19" s="91" t="s">
        <v>107</v>
      </c>
      <c r="BL19" s="82" t="s">
        <v>39</v>
      </c>
      <c r="BM19" s="83">
        <v>3</v>
      </c>
      <c r="BN19" s="92" t="s">
        <v>108</v>
      </c>
      <c r="BO19" s="93" t="s">
        <v>109</v>
      </c>
      <c r="BP19" s="93" t="s">
        <v>110</v>
      </c>
      <c r="BQ19" s="93" t="s">
        <v>111</v>
      </c>
      <c r="BR19" s="94" t="s">
        <v>112</v>
      </c>
      <c r="BS19" s="95" t="s">
        <v>113</v>
      </c>
      <c r="BT19" s="9"/>
      <c r="BX19" s="75">
        <f>IF('[1]Validation flags'!$H$3=1,0, IF( ISNUMBER(G19), 0, 1 ))</f>
        <v>0</v>
      </c>
      <c r="BY19" s="75">
        <f>IF('[1]Validation flags'!$H$3=1,0, IF( ISNUMBER(H19), 0, 1 ))</f>
        <v>0</v>
      </c>
      <c r="BZ19" s="75">
        <f>IF('[1]Validation flags'!$H$3=1,0, IF( ISNUMBER(I19), 0, 1 ))</f>
        <v>0</v>
      </c>
      <c r="CA19" s="75">
        <f>IF('[1]Validation flags'!$H$3=1,0, IF( ISNUMBER(J19), 0, 1 ))</f>
        <v>0</v>
      </c>
      <c r="CB19" s="75">
        <f>IF('[1]Validation flags'!$H$3=1,0, IF( ISNUMBER(K19), 0, 1 ))</f>
        <v>0</v>
      </c>
      <c r="CC19" s="76"/>
      <c r="CD19" s="75">
        <f>IF('[1]Validation flags'!$H$3=1,0, IF( ISNUMBER(M19), 0, 1 ))</f>
        <v>0</v>
      </c>
      <c r="CE19" s="75">
        <f>IF('[1]Validation flags'!$H$3=1,0, IF( ISNUMBER(N19), 0, 1 ))</f>
        <v>0</v>
      </c>
      <c r="CF19" s="75">
        <f>IF('[1]Validation flags'!$H$3=1,0, IF( ISNUMBER(O19), 0, 1 ))</f>
        <v>0</v>
      </c>
      <c r="CG19" s="75">
        <f>IF('[1]Validation flags'!$H$3=1,0, IF( ISNUMBER(P19), 0, 1 ))</f>
        <v>0</v>
      </c>
      <c r="CH19" s="75">
        <f>IF('[1]Validation flags'!$H$3=1,0, IF( ISNUMBER(Q19), 0, 1 ))</f>
        <v>0</v>
      </c>
      <c r="CI19" s="27"/>
      <c r="CJ19" s="75">
        <f>IF('[1]Validation flags'!$H$3=1,0, IF( ISNUMBER(S19), 0, 1 ))</f>
        <v>0</v>
      </c>
      <c r="CK19" s="75">
        <f>IF('[1]Validation flags'!$H$3=1,0, IF( ISNUMBER(T19), 0, 1 ))</f>
        <v>0</v>
      </c>
      <c r="CL19" s="75">
        <f>IF('[1]Validation flags'!$H$3=1,0, IF( ISNUMBER(U19), 0, 1 ))</f>
        <v>0</v>
      </c>
      <c r="CM19" s="75">
        <f>IF('[1]Validation flags'!$H$3=1,0, IF( ISNUMBER(V19), 0, 1 ))</f>
        <v>0</v>
      </c>
      <c r="CN19" s="75">
        <f>IF('[1]Validation flags'!$H$3=1,0, IF( ISNUMBER(W19), 0, 1 ))</f>
        <v>0</v>
      </c>
      <c r="CO19" s="27"/>
      <c r="CP19" s="75">
        <f>IF('[1]Validation flags'!$H$3=1,0, IF( ISNUMBER(Y19), 0, 1 ))</f>
        <v>0</v>
      </c>
      <c r="CQ19" s="75">
        <f>IF('[1]Validation flags'!$H$3=1,0, IF( ISNUMBER(Z19), 0, 1 ))</f>
        <v>0</v>
      </c>
      <c r="CR19" s="75">
        <f>IF('[1]Validation flags'!$H$3=1,0, IF( ISNUMBER(AA19), 0, 1 ))</f>
        <v>0</v>
      </c>
      <c r="CS19" s="75">
        <f>IF('[1]Validation flags'!$H$3=1,0, IF( ISNUMBER(AB19), 0, 1 ))</f>
        <v>0</v>
      </c>
      <c r="CT19" s="75">
        <f>IF('[1]Validation flags'!$H$3=1,0, IF( ISNUMBER(AC19), 0, 1 ))</f>
        <v>0</v>
      </c>
      <c r="CU19" s="27"/>
      <c r="CV19" s="75">
        <f>IF('[1]Validation flags'!$H$3=1,0, IF( ISNUMBER(AE19), 0, 1 ))</f>
        <v>0</v>
      </c>
      <c r="CW19" s="75">
        <f>IF('[1]Validation flags'!$H$3=1,0, IF( ISNUMBER(AF19), 0, 1 ))</f>
        <v>0</v>
      </c>
      <c r="CX19" s="75">
        <f>IF('[1]Validation flags'!$H$3=1,0, IF( ISNUMBER(AG19), 0, 1 ))</f>
        <v>0</v>
      </c>
      <c r="CY19" s="75">
        <f>IF('[1]Validation flags'!$H$3=1,0, IF( ISNUMBER(AH19), 0, 1 ))</f>
        <v>0</v>
      </c>
      <c r="CZ19" s="75">
        <f>IF('[1]Validation flags'!$H$3=1,0, IF( ISNUMBER(AI19), 0, 1 ))</f>
        <v>0</v>
      </c>
      <c r="DA19" s="27"/>
      <c r="DB19" s="75">
        <f>IF('[1]Validation flags'!$H$3=1,0, IF( ISNUMBER(AK19), 0, 1 ))</f>
        <v>0</v>
      </c>
      <c r="DC19" s="75">
        <f>IF('[1]Validation flags'!$H$3=1,0, IF( ISNUMBER(AL19), 0, 1 ))</f>
        <v>0</v>
      </c>
      <c r="DD19" s="75">
        <f>IF('[1]Validation flags'!$H$3=1,0, IF( ISNUMBER(AM19), 0, 1 ))</f>
        <v>0</v>
      </c>
      <c r="DE19" s="75">
        <f>IF('[1]Validation flags'!$H$3=1,0, IF( ISNUMBER(AN19), 0, 1 ))</f>
        <v>0</v>
      </c>
      <c r="DF19" s="75">
        <f>IF('[1]Validation flags'!$H$3=1,0, IF( ISNUMBER(AO19), 0, 1 ))</f>
        <v>0</v>
      </c>
      <c r="DG19" s="27"/>
      <c r="DH19" s="75">
        <f>IF('[1]Validation flags'!$H$3=1,0, IF( ISNUMBER(AQ19), 0, 1 ))</f>
        <v>0</v>
      </c>
      <c r="DI19" s="75">
        <f>IF('[1]Validation flags'!$H$3=1,0, IF( ISNUMBER(AR19), 0, 1 ))</f>
        <v>0</v>
      </c>
      <c r="DJ19" s="75">
        <f>IF('[1]Validation flags'!$H$3=1,0, IF( ISNUMBER(AS19), 0, 1 ))</f>
        <v>0</v>
      </c>
      <c r="DK19" s="75">
        <f>IF('[1]Validation flags'!$H$3=1,0, IF( ISNUMBER(AT19), 0, 1 ))</f>
        <v>0</v>
      </c>
      <c r="DL19" s="75">
        <f>IF('[1]Validation flags'!$H$3=1,0, IF( ISNUMBER(AU19), 0, 1 ))</f>
        <v>0</v>
      </c>
      <c r="DM19" s="27"/>
      <c r="DN19" s="75">
        <f>IF('[1]Validation flags'!$H$3=1,0, IF( ISNUMBER(AW19), 0, 1 ))</f>
        <v>0</v>
      </c>
      <c r="DO19" s="75">
        <f>IF('[1]Validation flags'!$H$3=1,0, IF( ISNUMBER(AX19), 0, 1 ))</f>
        <v>0</v>
      </c>
      <c r="DP19" s="75">
        <f>IF('[1]Validation flags'!$H$3=1,0, IF( ISNUMBER(AY19), 0, 1 ))</f>
        <v>0</v>
      </c>
      <c r="DQ19" s="75">
        <f>IF('[1]Validation flags'!$H$3=1,0, IF( ISNUMBER(AZ19), 0, 1 ))</f>
        <v>0</v>
      </c>
      <c r="DR19" s="75">
        <f>IF('[1]Validation flags'!$H$3=1,0, IF( ISNUMBER(BA19), 0, 1 ))</f>
        <v>0</v>
      </c>
      <c r="DS19" s="27"/>
      <c r="DV19" s="10"/>
      <c r="DW19" s="52"/>
      <c r="DX19" s="52"/>
      <c r="DY19" s="52"/>
      <c r="DZ19" s="52"/>
      <c r="EA19" s="77">
        <f>IF( OR(  AND(    ROUND(WWS2a!L19,3)&lt;=0, ROUND([1]WWS4!G14,3)&gt;0),    AND(   ROUND(WWS2a!L19,3)&gt;0, ROUND([1]WWS4!G14,3)&lt;=0)    ),   1,0)</f>
        <v>0</v>
      </c>
      <c r="EB19" s="78"/>
      <c r="EC19" s="52"/>
      <c r="ED19" s="52"/>
      <c r="EE19" s="52"/>
      <c r="EF19" s="52"/>
      <c r="EG19" s="77">
        <f>IF( OR(  AND(    ROUND(WWS2a!R19,3)&lt;=0, ROUND([1]WWS4!H14,3)&gt;0),    AND(   ROUND(WWS2a!R19,3)&gt;0, ROUND([1]WWS4!H14,3)&lt;=0)    ),   1,0)</f>
        <v>0</v>
      </c>
      <c r="EH19" s="52"/>
      <c r="EI19" s="52"/>
      <c r="EJ19" s="52"/>
      <c r="EK19" s="52"/>
      <c r="EL19" s="52"/>
      <c r="EM19" s="77">
        <f>IF( OR(  AND(    ROUND(WWS2a!X19,3)&lt;=0, ROUND([1]WWS4!I14,3)&gt;0),    AND(   ROUND(WWS2a!X19,3)&gt;0, ROUND([1]WWS4!I14,3)&lt;=0)    ),   1,0)</f>
        <v>0</v>
      </c>
      <c r="EN19" s="52"/>
      <c r="EO19" s="52"/>
      <c r="EP19" s="52"/>
      <c r="EQ19" s="52"/>
      <c r="ER19" s="52"/>
      <c r="ES19" s="77">
        <f>IF( OR(  AND(    ROUND(WWS2a!AD19,3)&lt;=0, ROUND([1]WWS4!J14,3)&gt;0),    AND(   ROUND(WWS2a!AD19,3)&gt;0, ROUND([1]WWS4!J14,3)&lt;=0)    ),   1,0)</f>
        <v>1</v>
      </c>
      <c r="ET19" s="52"/>
      <c r="EU19" s="52"/>
      <c r="EV19" s="52"/>
      <c r="EW19" s="52"/>
      <c r="EX19" s="52"/>
      <c r="EY19" s="77">
        <f>IF( OR(  AND(    ROUND(WWS2a!AJ19,3)&lt;=0, ROUND([1]WWS4!K14,3)&gt;0),    AND(   ROUND(WWS2a!AJ19,3)&gt;0, ROUND([1]WWS4!K14,3)&lt;=0)    ),   1,0)</f>
        <v>0</v>
      </c>
      <c r="EZ19" s="52"/>
      <c r="FA19" s="52"/>
      <c r="FB19" s="52"/>
      <c r="FC19" s="52"/>
      <c r="FD19" s="52"/>
      <c r="FE19" s="77">
        <f>IF( OR(  AND(    ROUND(WWS2a!AP19,3)&lt;=0, ROUND([1]WWS4!L14,3)&gt;0),    AND(   ROUND(WWS2a!AP19,3)&gt;0, ROUND([1]WWS4!L14,3)&lt;=0)    ),   1,0)</f>
        <v>0</v>
      </c>
      <c r="FF19" s="52"/>
      <c r="FG19" s="52"/>
      <c r="FH19" s="52"/>
      <c r="FI19" s="52"/>
      <c r="FJ19" s="52"/>
      <c r="FK19" s="77">
        <f>IF( OR(  AND(    ROUND(WWS2a!AV19,3)&lt;=0, ROUND([1]WWS4!M14,3)&gt;0),    AND(   ROUND(WWS2a!AV19,3)&gt;0, ROUND([1]WWS4!M14,3)&lt;=0)    ),   1,0)</f>
        <v>0</v>
      </c>
      <c r="FL19" s="52"/>
      <c r="FM19" s="52"/>
      <c r="FN19" s="52"/>
      <c r="FO19" s="52"/>
      <c r="FP19" s="52"/>
      <c r="FQ19" s="77">
        <f>IF( OR(  AND(    ROUND(WWS2a!BB19,3)&lt;=0, ROUND([1]WWS4!N14,3)&gt;0),    AND(   ROUND(WWS2a!BB19,3)&gt;0, ROUND([1]WWS4!N14,3)&lt;=0)    ),   1,0)</f>
        <v>0</v>
      </c>
      <c r="FR19" s="10"/>
    </row>
    <row r="20" spans="2:174" ht="14.25" customHeight="1" x14ac:dyDescent="0.3">
      <c r="B20" s="79">
        <f t="shared" si="9"/>
        <v>11</v>
      </c>
      <c r="C20" s="80" t="s">
        <v>114</v>
      </c>
      <c r="D20" s="96"/>
      <c r="E20" s="82" t="s">
        <v>39</v>
      </c>
      <c r="F20" s="83">
        <v>3</v>
      </c>
      <c r="G20" s="84">
        <v>7.0994215399999998</v>
      </c>
      <c r="H20" s="85">
        <v>0</v>
      </c>
      <c r="I20" s="85">
        <v>0</v>
      </c>
      <c r="J20" s="85">
        <v>0</v>
      </c>
      <c r="K20" s="86">
        <v>0</v>
      </c>
      <c r="L20" s="87">
        <f t="shared" si="0"/>
        <v>7.0994215399999998</v>
      </c>
      <c r="M20" s="84">
        <v>7.50449929</v>
      </c>
      <c r="N20" s="85">
        <v>0</v>
      </c>
      <c r="O20" s="85">
        <v>0</v>
      </c>
      <c r="P20" s="85">
        <v>0</v>
      </c>
      <c r="Q20" s="86">
        <v>0</v>
      </c>
      <c r="R20" s="87">
        <f t="shared" si="1"/>
        <v>7.50449929</v>
      </c>
      <c r="S20" s="84">
        <v>1.5563118693082332</v>
      </c>
      <c r="T20" s="85">
        <v>0</v>
      </c>
      <c r="U20" s="85">
        <v>0</v>
      </c>
      <c r="V20" s="85">
        <v>0</v>
      </c>
      <c r="W20" s="86">
        <v>0</v>
      </c>
      <c r="X20" s="87">
        <f t="shared" si="2"/>
        <v>1.5563118693082332</v>
      </c>
      <c r="Y20" s="84">
        <v>3.5101159615384612</v>
      </c>
      <c r="Z20" s="85">
        <v>0</v>
      </c>
      <c r="AA20" s="85">
        <v>0</v>
      </c>
      <c r="AB20" s="85">
        <v>0</v>
      </c>
      <c r="AC20" s="86">
        <v>0</v>
      </c>
      <c r="AD20" s="87">
        <f t="shared" si="3"/>
        <v>3.5101159615384612</v>
      </c>
      <c r="AE20" s="84">
        <v>4.4377148076923083</v>
      </c>
      <c r="AF20" s="85">
        <v>0</v>
      </c>
      <c r="AG20" s="85">
        <v>0</v>
      </c>
      <c r="AH20" s="85">
        <v>0</v>
      </c>
      <c r="AI20" s="86">
        <v>0</v>
      </c>
      <c r="AJ20" s="87">
        <f t="shared" si="4"/>
        <v>4.4377148076923083</v>
      </c>
      <c r="AK20" s="180">
        <v>2.7576692307692303</v>
      </c>
      <c r="AL20" s="85">
        <v>0</v>
      </c>
      <c r="AM20" s="85">
        <v>0</v>
      </c>
      <c r="AN20" s="85">
        <v>0</v>
      </c>
      <c r="AO20" s="86">
        <v>0</v>
      </c>
      <c r="AP20" s="87">
        <f t="shared" si="5"/>
        <v>2.7576692307692303</v>
      </c>
      <c r="AQ20" s="84">
        <v>6.6835471153846164</v>
      </c>
      <c r="AR20" s="85">
        <v>0</v>
      </c>
      <c r="AS20" s="85">
        <v>0</v>
      </c>
      <c r="AT20" s="85">
        <v>0</v>
      </c>
      <c r="AU20" s="86">
        <v>0</v>
      </c>
      <c r="AV20" s="87">
        <f t="shared" si="6"/>
        <v>6.6835471153846164</v>
      </c>
      <c r="AW20" s="84">
        <v>2.673418846153846</v>
      </c>
      <c r="AX20" s="85">
        <v>0</v>
      </c>
      <c r="AY20" s="85">
        <v>0</v>
      </c>
      <c r="AZ20" s="85">
        <v>0</v>
      </c>
      <c r="BA20" s="86">
        <v>0</v>
      </c>
      <c r="BB20" s="87">
        <f t="shared" si="7"/>
        <v>2.673418846153846</v>
      </c>
      <c r="BC20" s="17"/>
      <c r="BD20" s="88"/>
      <c r="BE20" s="89" t="s">
        <v>79</v>
      </c>
      <c r="BG20" s="53">
        <f t="shared" si="8"/>
        <v>0</v>
      </c>
      <c r="BH20" s="53" t="str">
        <f xml:space="preserve"> IF( SUM( DW20:FQ20) = 0, 0,BE20  )</f>
        <v>Cost should be consistent with output in same year reported in Table WWS4 (zero cost is inconsistent with non-zero output and vice versa).</v>
      </c>
      <c r="BJ20" s="90">
        <f t="shared" si="10"/>
        <v>11</v>
      </c>
      <c r="BK20" s="91" t="s">
        <v>114</v>
      </c>
      <c r="BL20" s="82" t="s">
        <v>39</v>
      </c>
      <c r="BM20" s="83">
        <v>3</v>
      </c>
      <c r="BN20" s="92" t="s">
        <v>115</v>
      </c>
      <c r="BO20" s="93" t="s">
        <v>116</v>
      </c>
      <c r="BP20" s="93" t="s">
        <v>117</v>
      </c>
      <c r="BQ20" s="93" t="s">
        <v>118</v>
      </c>
      <c r="BR20" s="94" t="s">
        <v>119</v>
      </c>
      <c r="BS20" s="95" t="s">
        <v>120</v>
      </c>
      <c r="BT20" s="9"/>
      <c r="BX20" s="75">
        <f>IF('[1]Validation flags'!$H$3=1,0, IF( ISNUMBER(G20), 0, 1 ))</f>
        <v>0</v>
      </c>
      <c r="BY20" s="75">
        <f>IF('[1]Validation flags'!$H$3=1,0, IF( ISNUMBER(H20), 0, 1 ))</f>
        <v>0</v>
      </c>
      <c r="BZ20" s="75">
        <f>IF('[1]Validation flags'!$H$3=1,0, IF( ISNUMBER(I20), 0, 1 ))</f>
        <v>0</v>
      </c>
      <c r="CA20" s="75">
        <f>IF('[1]Validation flags'!$H$3=1,0, IF( ISNUMBER(J20), 0, 1 ))</f>
        <v>0</v>
      </c>
      <c r="CB20" s="75">
        <f>IF('[1]Validation flags'!$H$3=1,0, IF( ISNUMBER(K20), 0, 1 ))</f>
        <v>0</v>
      </c>
      <c r="CC20" s="76"/>
      <c r="CD20" s="75">
        <f>IF('[1]Validation flags'!$H$3=1,0, IF( ISNUMBER(M20), 0, 1 ))</f>
        <v>0</v>
      </c>
      <c r="CE20" s="75">
        <f>IF('[1]Validation flags'!$H$3=1,0, IF( ISNUMBER(N20), 0, 1 ))</f>
        <v>0</v>
      </c>
      <c r="CF20" s="75">
        <f>IF('[1]Validation flags'!$H$3=1,0, IF( ISNUMBER(O20), 0, 1 ))</f>
        <v>0</v>
      </c>
      <c r="CG20" s="75">
        <f>IF('[1]Validation flags'!$H$3=1,0, IF( ISNUMBER(P20), 0, 1 ))</f>
        <v>0</v>
      </c>
      <c r="CH20" s="75">
        <f>IF('[1]Validation flags'!$H$3=1,0, IF( ISNUMBER(Q20), 0, 1 ))</f>
        <v>0</v>
      </c>
      <c r="CI20" s="27"/>
      <c r="CJ20" s="75">
        <f>IF('[1]Validation flags'!$H$3=1,0, IF( ISNUMBER(S20), 0, 1 ))</f>
        <v>0</v>
      </c>
      <c r="CK20" s="75">
        <f>IF('[1]Validation flags'!$H$3=1,0, IF( ISNUMBER(T20), 0, 1 ))</f>
        <v>0</v>
      </c>
      <c r="CL20" s="75">
        <f>IF('[1]Validation flags'!$H$3=1,0, IF( ISNUMBER(U20), 0, 1 ))</f>
        <v>0</v>
      </c>
      <c r="CM20" s="75">
        <f>IF('[1]Validation flags'!$H$3=1,0, IF( ISNUMBER(V20), 0, 1 ))</f>
        <v>0</v>
      </c>
      <c r="CN20" s="75">
        <f>IF('[1]Validation flags'!$H$3=1,0, IF( ISNUMBER(W20), 0, 1 ))</f>
        <v>0</v>
      </c>
      <c r="CO20" s="27"/>
      <c r="CP20" s="75">
        <f>IF('[1]Validation flags'!$H$3=1,0, IF( ISNUMBER(Y20), 0, 1 ))</f>
        <v>0</v>
      </c>
      <c r="CQ20" s="75">
        <f>IF('[1]Validation flags'!$H$3=1,0, IF( ISNUMBER(Z20), 0, 1 ))</f>
        <v>0</v>
      </c>
      <c r="CR20" s="75">
        <f>IF('[1]Validation flags'!$H$3=1,0, IF( ISNUMBER(AA20), 0, 1 ))</f>
        <v>0</v>
      </c>
      <c r="CS20" s="75">
        <f>IF('[1]Validation flags'!$H$3=1,0, IF( ISNUMBER(AB20), 0, 1 ))</f>
        <v>0</v>
      </c>
      <c r="CT20" s="75">
        <f>IF('[1]Validation flags'!$H$3=1,0, IF( ISNUMBER(AC20), 0, 1 ))</f>
        <v>0</v>
      </c>
      <c r="CU20" s="27"/>
      <c r="CV20" s="75">
        <f>IF('[1]Validation flags'!$H$3=1,0, IF( ISNUMBER(AE20), 0, 1 ))</f>
        <v>0</v>
      </c>
      <c r="CW20" s="75">
        <f>IF('[1]Validation flags'!$H$3=1,0, IF( ISNUMBER(AF20), 0, 1 ))</f>
        <v>0</v>
      </c>
      <c r="CX20" s="75">
        <f>IF('[1]Validation flags'!$H$3=1,0, IF( ISNUMBER(AG20), 0, 1 ))</f>
        <v>0</v>
      </c>
      <c r="CY20" s="75">
        <f>IF('[1]Validation flags'!$H$3=1,0, IF( ISNUMBER(AH20), 0, 1 ))</f>
        <v>0</v>
      </c>
      <c r="CZ20" s="75">
        <f>IF('[1]Validation flags'!$H$3=1,0, IF( ISNUMBER(AI20), 0, 1 ))</f>
        <v>0</v>
      </c>
      <c r="DA20" s="27"/>
      <c r="DB20" s="75">
        <f>IF('[1]Validation flags'!$H$3=1,0, IF( ISNUMBER(AK20), 0, 1 ))</f>
        <v>0</v>
      </c>
      <c r="DC20" s="75">
        <f>IF('[1]Validation flags'!$H$3=1,0, IF( ISNUMBER(AL20), 0, 1 ))</f>
        <v>0</v>
      </c>
      <c r="DD20" s="75">
        <f>IF('[1]Validation flags'!$H$3=1,0, IF( ISNUMBER(AM20), 0, 1 ))</f>
        <v>0</v>
      </c>
      <c r="DE20" s="75">
        <f>IF('[1]Validation flags'!$H$3=1,0, IF( ISNUMBER(AN20), 0, 1 ))</f>
        <v>0</v>
      </c>
      <c r="DF20" s="75">
        <f>IF('[1]Validation flags'!$H$3=1,0, IF( ISNUMBER(AO20), 0, 1 ))</f>
        <v>0</v>
      </c>
      <c r="DG20" s="27"/>
      <c r="DH20" s="75">
        <f>IF('[1]Validation flags'!$H$3=1,0, IF( ISNUMBER(AQ20), 0, 1 ))</f>
        <v>0</v>
      </c>
      <c r="DI20" s="75">
        <f>IF('[1]Validation flags'!$H$3=1,0, IF( ISNUMBER(AR20), 0, 1 ))</f>
        <v>0</v>
      </c>
      <c r="DJ20" s="75">
        <f>IF('[1]Validation flags'!$H$3=1,0, IF( ISNUMBER(AS20), 0, 1 ))</f>
        <v>0</v>
      </c>
      <c r="DK20" s="75">
        <f>IF('[1]Validation flags'!$H$3=1,0, IF( ISNUMBER(AT20), 0, 1 ))</f>
        <v>0</v>
      </c>
      <c r="DL20" s="75">
        <f>IF('[1]Validation flags'!$H$3=1,0, IF( ISNUMBER(AU20), 0, 1 ))</f>
        <v>0</v>
      </c>
      <c r="DM20" s="27"/>
      <c r="DN20" s="75">
        <f>IF('[1]Validation flags'!$H$3=1,0, IF( ISNUMBER(AW20), 0, 1 ))</f>
        <v>0</v>
      </c>
      <c r="DO20" s="75">
        <f>IF('[1]Validation flags'!$H$3=1,0, IF( ISNUMBER(AX20), 0, 1 ))</f>
        <v>0</v>
      </c>
      <c r="DP20" s="75">
        <f>IF('[1]Validation flags'!$H$3=1,0, IF( ISNUMBER(AY20), 0, 1 ))</f>
        <v>0</v>
      </c>
      <c r="DQ20" s="75">
        <f>IF('[1]Validation flags'!$H$3=1,0, IF( ISNUMBER(AZ20), 0, 1 ))</f>
        <v>0</v>
      </c>
      <c r="DR20" s="75">
        <f>IF('[1]Validation flags'!$H$3=1,0, IF( ISNUMBER(BA20), 0, 1 ))</f>
        <v>0</v>
      </c>
      <c r="DS20" s="27"/>
      <c r="DV20" s="10"/>
      <c r="DW20" s="52"/>
      <c r="DX20" s="52"/>
      <c r="DY20" s="52"/>
      <c r="DZ20" s="52"/>
      <c r="EA20" s="77">
        <f>IF( OR(  AND(    ROUND(WWS2a!L20,3)&lt;=0, ROUND([1]WWS4!G15,3)&gt;0),    AND(   ROUND(WWS2a!L20,3)&gt;0, ROUND([1]WWS4!G15,3)&lt;=0)    ),   1,0)</f>
        <v>0</v>
      </c>
      <c r="EB20" s="78"/>
      <c r="EC20" s="52"/>
      <c r="ED20" s="52"/>
      <c r="EE20" s="52"/>
      <c r="EF20" s="52"/>
      <c r="EG20" s="77">
        <f>IF( OR(  AND(    ROUND(WWS2a!R20,3)&lt;=0, ROUND([1]WWS4!H15,3)&gt;0),    AND(   ROUND(WWS2a!R20,3)&gt;0, ROUND([1]WWS4!H15,3)&lt;=0)    ),   1,0)</f>
        <v>0</v>
      </c>
      <c r="EH20" s="52"/>
      <c r="EI20" s="52"/>
      <c r="EJ20" s="52"/>
      <c r="EK20" s="52"/>
      <c r="EL20" s="52"/>
      <c r="EM20" s="77">
        <f>IF( OR(  AND(    ROUND(WWS2a!X20,3)&lt;=0, ROUND([1]WWS4!I15,3)&gt;0),    AND(   ROUND(WWS2a!X20,3)&gt;0, ROUND([1]WWS4!I15,3)&lt;=0)    ),   1,0)</f>
        <v>1</v>
      </c>
      <c r="EN20" s="52"/>
      <c r="EO20" s="52"/>
      <c r="EP20" s="52"/>
      <c r="EQ20" s="52"/>
      <c r="ER20" s="52"/>
      <c r="ES20" s="77">
        <f>IF( OR(  AND(    ROUND(WWS2a!AD20,3)&lt;=0, ROUND([1]WWS4!J15,3)&gt;0),    AND(   ROUND(WWS2a!AD20,3)&gt;0, ROUND([1]WWS4!J15,3)&lt;=0)    ),   1,0)</f>
        <v>1</v>
      </c>
      <c r="ET20" s="52"/>
      <c r="EU20" s="52"/>
      <c r="EV20" s="52"/>
      <c r="EW20" s="52"/>
      <c r="EX20" s="52"/>
      <c r="EY20" s="77">
        <f>IF( OR(  AND(    ROUND(WWS2a!AJ20,3)&lt;=0, ROUND([1]WWS4!K15,3)&gt;0),    AND(   ROUND(WWS2a!AJ20,3)&gt;0, ROUND([1]WWS4!K15,3)&lt;=0)    ),   1,0)</f>
        <v>1</v>
      </c>
      <c r="EZ20" s="52"/>
      <c r="FA20" s="52"/>
      <c r="FB20" s="52"/>
      <c r="FC20" s="52"/>
      <c r="FD20" s="52"/>
      <c r="FE20" s="77">
        <f>IF( OR(  AND(    ROUND(WWS2a!AP20,3)&lt;=0, ROUND([1]WWS4!L15,3)&gt;0),    AND(   ROUND(WWS2a!AP20,3)&gt;0, ROUND([1]WWS4!L15,3)&lt;=0)    ),   1,0)</f>
        <v>1</v>
      </c>
      <c r="FF20" s="52"/>
      <c r="FG20" s="52"/>
      <c r="FH20" s="52"/>
      <c r="FI20" s="52"/>
      <c r="FJ20" s="52"/>
      <c r="FK20" s="77">
        <f>IF( OR(  AND(    ROUND(WWS2a!AV20,3)&lt;=0, ROUND([1]WWS4!M15,3)&gt;0),    AND(   ROUND(WWS2a!AV20,3)&gt;0, ROUND([1]WWS4!M15,3)&lt;=0)    ),   1,0)</f>
        <v>1</v>
      </c>
      <c r="FL20" s="52"/>
      <c r="FM20" s="52"/>
      <c r="FN20" s="52"/>
      <c r="FO20" s="52"/>
      <c r="FP20" s="52"/>
      <c r="FQ20" s="77">
        <f>IF( OR(  AND(    ROUND(WWS2a!BB20,3)&lt;=0, ROUND([1]WWS4!N15,3)&gt;0),    AND(   ROUND(WWS2a!BB20,3)&gt;0, ROUND([1]WWS4!N15,3)&lt;=0)    ),   1,0)</f>
        <v>0</v>
      </c>
      <c r="FR20" s="10"/>
    </row>
    <row r="21" spans="2:174" ht="14.25" customHeight="1" x14ac:dyDescent="0.3">
      <c r="B21" s="79">
        <f t="shared" si="9"/>
        <v>12</v>
      </c>
      <c r="C21" s="80" t="s">
        <v>121</v>
      </c>
      <c r="D21" s="96"/>
      <c r="E21" s="82" t="s">
        <v>39</v>
      </c>
      <c r="F21" s="83">
        <v>3</v>
      </c>
      <c r="G21" s="84">
        <v>0</v>
      </c>
      <c r="H21" s="85">
        <v>0</v>
      </c>
      <c r="I21" s="85">
        <v>0</v>
      </c>
      <c r="J21" s="85">
        <v>0</v>
      </c>
      <c r="K21" s="86">
        <v>0</v>
      </c>
      <c r="L21" s="87">
        <f t="shared" si="0"/>
        <v>0</v>
      </c>
      <c r="M21" s="84">
        <v>0</v>
      </c>
      <c r="N21" s="85">
        <v>0</v>
      </c>
      <c r="O21" s="85">
        <v>0</v>
      </c>
      <c r="P21" s="85">
        <v>0</v>
      </c>
      <c r="Q21" s="86">
        <v>0</v>
      </c>
      <c r="R21" s="87">
        <f t="shared" si="1"/>
        <v>0</v>
      </c>
      <c r="S21" s="84">
        <v>0</v>
      </c>
      <c r="T21" s="85">
        <v>0</v>
      </c>
      <c r="U21" s="85">
        <v>0</v>
      </c>
      <c r="V21" s="85">
        <v>0</v>
      </c>
      <c r="W21" s="86">
        <v>0</v>
      </c>
      <c r="X21" s="87">
        <f t="shared" si="2"/>
        <v>0</v>
      </c>
      <c r="Y21" s="84">
        <v>0</v>
      </c>
      <c r="Z21" s="85">
        <v>0</v>
      </c>
      <c r="AA21" s="85">
        <v>0</v>
      </c>
      <c r="AB21" s="85">
        <v>0</v>
      </c>
      <c r="AC21" s="86">
        <v>0</v>
      </c>
      <c r="AD21" s="87">
        <f t="shared" si="3"/>
        <v>0</v>
      </c>
      <c r="AE21" s="84">
        <v>0</v>
      </c>
      <c r="AF21" s="85">
        <v>0</v>
      </c>
      <c r="AG21" s="85">
        <v>0</v>
      </c>
      <c r="AH21" s="85">
        <v>0</v>
      </c>
      <c r="AI21" s="86">
        <v>0</v>
      </c>
      <c r="AJ21" s="87">
        <f t="shared" si="4"/>
        <v>0</v>
      </c>
      <c r="AK21" s="84">
        <v>0</v>
      </c>
      <c r="AL21" s="85">
        <v>16.258846153846154</v>
      </c>
      <c r="AM21" s="85">
        <v>0</v>
      </c>
      <c r="AN21" s="85">
        <v>0</v>
      </c>
      <c r="AO21" s="86">
        <v>0</v>
      </c>
      <c r="AP21" s="87">
        <f t="shared" si="5"/>
        <v>16.258846153846154</v>
      </c>
      <c r="AQ21" s="84">
        <v>0</v>
      </c>
      <c r="AR21" s="85">
        <v>0</v>
      </c>
      <c r="AS21" s="85">
        <v>0</v>
      </c>
      <c r="AT21" s="85">
        <v>0</v>
      </c>
      <c r="AU21" s="86">
        <v>0</v>
      </c>
      <c r="AV21" s="87">
        <f t="shared" si="6"/>
        <v>0</v>
      </c>
      <c r="AW21" s="84">
        <v>0</v>
      </c>
      <c r="AX21" s="85">
        <v>0</v>
      </c>
      <c r="AY21" s="85">
        <v>0</v>
      </c>
      <c r="AZ21" s="85">
        <v>0</v>
      </c>
      <c r="BA21" s="86">
        <v>0</v>
      </c>
      <c r="BB21" s="87">
        <f t="shared" si="7"/>
        <v>0</v>
      </c>
      <c r="BC21" s="17"/>
      <c r="BD21" s="88"/>
      <c r="BE21" s="89"/>
      <c r="BG21" s="53">
        <f t="shared" si="8"/>
        <v>0</v>
      </c>
      <c r="BH21" s="51"/>
      <c r="BJ21" s="90">
        <f t="shared" si="10"/>
        <v>12</v>
      </c>
      <c r="BK21" s="91" t="s">
        <v>121</v>
      </c>
      <c r="BL21" s="82" t="s">
        <v>39</v>
      </c>
      <c r="BM21" s="83">
        <v>3</v>
      </c>
      <c r="BN21" s="92" t="s">
        <v>122</v>
      </c>
      <c r="BO21" s="93" t="s">
        <v>123</v>
      </c>
      <c r="BP21" s="93" t="s">
        <v>124</v>
      </c>
      <c r="BQ21" s="93" t="s">
        <v>125</v>
      </c>
      <c r="BR21" s="94" t="s">
        <v>126</v>
      </c>
      <c r="BS21" s="95" t="s">
        <v>127</v>
      </c>
      <c r="BT21" s="9"/>
      <c r="BX21" s="75">
        <f>IF('[1]Validation flags'!$H$3=1,0, IF( ISNUMBER(G21), 0, 1 ))</f>
        <v>0</v>
      </c>
      <c r="BY21" s="75">
        <f>IF('[1]Validation flags'!$H$3=1,0, IF( ISNUMBER(H21), 0, 1 ))</f>
        <v>0</v>
      </c>
      <c r="BZ21" s="75">
        <f>IF('[1]Validation flags'!$H$3=1,0, IF( ISNUMBER(I21), 0, 1 ))</f>
        <v>0</v>
      </c>
      <c r="CA21" s="75">
        <f>IF('[1]Validation flags'!$H$3=1,0, IF( ISNUMBER(J21), 0, 1 ))</f>
        <v>0</v>
      </c>
      <c r="CB21" s="75">
        <f>IF('[1]Validation flags'!$H$3=1,0, IF( ISNUMBER(K21), 0, 1 ))</f>
        <v>0</v>
      </c>
      <c r="CC21" s="76"/>
      <c r="CD21" s="75">
        <f>IF('[1]Validation flags'!$H$3=1,0, IF( ISNUMBER(M21), 0, 1 ))</f>
        <v>0</v>
      </c>
      <c r="CE21" s="75">
        <f>IF('[1]Validation flags'!$H$3=1,0, IF( ISNUMBER(N21), 0, 1 ))</f>
        <v>0</v>
      </c>
      <c r="CF21" s="75">
        <f>IF('[1]Validation flags'!$H$3=1,0, IF( ISNUMBER(O21), 0, 1 ))</f>
        <v>0</v>
      </c>
      <c r="CG21" s="75">
        <f>IF('[1]Validation flags'!$H$3=1,0, IF( ISNUMBER(P21), 0, 1 ))</f>
        <v>0</v>
      </c>
      <c r="CH21" s="75">
        <f>IF('[1]Validation flags'!$H$3=1,0, IF( ISNUMBER(Q21), 0, 1 ))</f>
        <v>0</v>
      </c>
      <c r="CI21" s="27"/>
      <c r="CJ21" s="75">
        <f>IF('[1]Validation flags'!$H$3=1,0, IF( ISNUMBER(S21), 0, 1 ))</f>
        <v>0</v>
      </c>
      <c r="CK21" s="75">
        <f>IF('[1]Validation flags'!$H$3=1,0, IF( ISNUMBER(T21), 0, 1 ))</f>
        <v>0</v>
      </c>
      <c r="CL21" s="75">
        <f>IF('[1]Validation flags'!$H$3=1,0, IF( ISNUMBER(U21), 0, 1 ))</f>
        <v>0</v>
      </c>
      <c r="CM21" s="75">
        <f>IF('[1]Validation flags'!$H$3=1,0, IF( ISNUMBER(V21), 0, 1 ))</f>
        <v>0</v>
      </c>
      <c r="CN21" s="75">
        <f>IF('[1]Validation flags'!$H$3=1,0, IF( ISNUMBER(W21), 0, 1 ))</f>
        <v>0</v>
      </c>
      <c r="CO21" s="27"/>
      <c r="CP21" s="75">
        <f>IF('[1]Validation flags'!$H$3=1,0, IF( ISNUMBER(Y21), 0, 1 ))</f>
        <v>0</v>
      </c>
      <c r="CQ21" s="75">
        <f>IF('[1]Validation flags'!$H$3=1,0, IF( ISNUMBER(Z21), 0, 1 ))</f>
        <v>0</v>
      </c>
      <c r="CR21" s="75">
        <f>IF('[1]Validation flags'!$H$3=1,0, IF( ISNUMBER(AA21), 0, 1 ))</f>
        <v>0</v>
      </c>
      <c r="CS21" s="75">
        <f>IF('[1]Validation flags'!$H$3=1,0, IF( ISNUMBER(AB21), 0, 1 ))</f>
        <v>0</v>
      </c>
      <c r="CT21" s="75">
        <f>IF('[1]Validation flags'!$H$3=1,0, IF( ISNUMBER(AC21), 0, 1 ))</f>
        <v>0</v>
      </c>
      <c r="CU21" s="27"/>
      <c r="CV21" s="75">
        <f>IF('[1]Validation flags'!$H$3=1,0, IF( ISNUMBER(AE21), 0, 1 ))</f>
        <v>0</v>
      </c>
      <c r="CW21" s="75">
        <f>IF('[1]Validation flags'!$H$3=1,0, IF( ISNUMBER(AF21), 0, 1 ))</f>
        <v>0</v>
      </c>
      <c r="CX21" s="75">
        <f>IF('[1]Validation flags'!$H$3=1,0, IF( ISNUMBER(AG21), 0, 1 ))</f>
        <v>0</v>
      </c>
      <c r="CY21" s="75">
        <f>IF('[1]Validation flags'!$H$3=1,0, IF( ISNUMBER(AH21), 0, 1 ))</f>
        <v>0</v>
      </c>
      <c r="CZ21" s="75">
        <f>IF('[1]Validation flags'!$H$3=1,0, IF( ISNUMBER(AI21), 0, 1 ))</f>
        <v>0</v>
      </c>
      <c r="DA21" s="27"/>
      <c r="DB21" s="75">
        <f>IF('[1]Validation flags'!$H$3=1,0, IF( ISNUMBER(AK21), 0, 1 ))</f>
        <v>0</v>
      </c>
      <c r="DC21" s="75">
        <f>IF('[1]Validation flags'!$H$3=1,0, IF( ISNUMBER(AL21), 0, 1 ))</f>
        <v>0</v>
      </c>
      <c r="DD21" s="75">
        <f>IF('[1]Validation flags'!$H$3=1,0, IF( ISNUMBER(AM21), 0, 1 ))</f>
        <v>0</v>
      </c>
      <c r="DE21" s="75">
        <f>IF('[1]Validation flags'!$H$3=1,0, IF( ISNUMBER(AN21), 0, 1 ))</f>
        <v>0</v>
      </c>
      <c r="DF21" s="75">
        <f>IF('[1]Validation flags'!$H$3=1,0, IF( ISNUMBER(AO21), 0, 1 ))</f>
        <v>0</v>
      </c>
      <c r="DG21" s="27"/>
      <c r="DH21" s="75">
        <f>IF('[1]Validation flags'!$H$3=1,0, IF( ISNUMBER(AQ21), 0, 1 ))</f>
        <v>0</v>
      </c>
      <c r="DI21" s="75">
        <f>IF('[1]Validation flags'!$H$3=1,0, IF( ISNUMBER(AR21), 0, 1 ))</f>
        <v>0</v>
      </c>
      <c r="DJ21" s="75">
        <f>IF('[1]Validation flags'!$H$3=1,0, IF( ISNUMBER(AS21), 0, 1 ))</f>
        <v>0</v>
      </c>
      <c r="DK21" s="75">
        <f>IF('[1]Validation flags'!$H$3=1,0, IF( ISNUMBER(AT21), 0, 1 ))</f>
        <v>0</v>
      </c>
      <c r="DL21" s="75">
        <f>IF('[1]Validation flags'!$H$3=1,0, IF( ISNUMBER(AU21), 0, 1 ))</f>
        <v>0</v>
      </c>
      <c r="DM21" s="27"/>
      <c r="DN21" s="75">
        <f>IF('[1]Validation flags'!$H$3=1,0, IF( ISNUMBER(AW21), 0, 1 ))</f>
        <v>0</v>
      </c>
      <c r="DO21" s="75">
        <f>IF('[1]Validation flags'!$H$3=1,0, IF( ISNUMBER(AX21), 0, 1 ))</f>
        <v>0</v>
      </c>
      <c r="DP21" s="75">
        <f>IF('[1]Validation flags'!$H$3=1,0, IF( ISNUMBER(AY21), 0, 1 ))</f>
        <v>0</v>
      </c>
      <c r="DQ21" s="75">
        <f>IF('[1]Validation flags'!$H$3=1,0, IF( ISNUMBER(AZ21), 0, 1 ))</f>
        <v>0</v>
      </c>
      <c r="DR21" s="75">
        <f>IF('[1]Validation flags'!$H$3=1,0, IF( ISNUMBER(BA21), 0, 1 ))</f>
        <v>0</v>
      </c>
      <c r="DS21" s="27"/>
      <c r="DV21" s="10"/>
      <c r="DW21" s="52"/>
      <c r="DX21" s="52"/>
      <c r="DY21" s="52"/>
      <c r="DZ21" s="52"/>
      <c r="EA21" s="52"/>
      <c r="EB21" s="78"/>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10"/>
    </row>
    <row r="22" spans="2:174" ht="14.25" customHeight="1" x14ac:dyDescent="0.3">
      <c r="B22" s="79">
        <f t="shared" si="9"/>
        <v>13</v>
      </c>
      <c r="C22" s="91" t="s">
        <v>128</v>
      </c>
      <c r="D22" s="97"/>
      <c r="E22" s="82" t="s">
        <v>39</v>
      </c>
      <c r="F22" s="83">
        <v>3</v>
      </c>
      <c r="G22" s="84">
        <v>0</v>
      </c>
      <c r="H22" s="85">
        <v>0</v>
      </c>
      <c r="I22" s="85">
        <v>0</v>
      </c>
      <c r="J22" s="85">
        <v>0</v>
      </c>
      <c r="K22" s="86">
        <v>0</v>
      </c>
      <c r="L22" s="87">
        <f t="shared" si="0"/>
        <v>0</v>
      </c>
      <c r="M22" s="84">
        <v>0</v>
      </c>
      <c r="N22" s="85">
        <v>0</v>
      </c>
      <c r="O22" s="85">
        <v>0</v>
      </c>
      <c r="P22" s="85">
        <v>0</v>
      </c>
      <c r="Q22" s="86">
        <v>0</v>
      </c>
      <c r="R22" s="87">
        <f t="shared" si="1"/>
        <v>0</v>
      </c>
      <c r="S22" s="84">
        <v>0</v>
      </c>
      <c r="T22" s="85">
        <v>0</v>
      </c>
      <c r="U22" s="85">
        <v>0</v>
      </c>
      <c r="V22" s="85">
        <v>0</v>
      </c>
      <c r="W22" s="86">
        <v>0</v>
      </c>
      <c r="X22" s="87">
        <f t="shared" si="2"/>
        <v>0</v>
      </c>
      <c r="Y22" s="84">
        <v>0</v>
      </c>
      <c r="Z22" s="85">
        <v>0.34262667692307691</v>
      </c>
      <c r="AA22" s="85">
        <v>0</v>
      </c>
      <c r="AB22" s="85">
        <v>0</v>
      </c>
      <c r="AC22" s="86">
        <v>0</v>
      </c>
      <c r="AD22" s="87">
        <f t="shared" si="3"/>
        <v>0.34262667692307691</v>
      </c>
      <c r="AE22" s="84">
        <v>0.4740490419230769</v>
      </c>
      <c r="AF22" s="85">
        <v>2.0464507107692302</v>
      </c>
      <c r="AG22" s="85">
        <v>0</v>
      </c>
      <c r="AH22" s="85">
        <v>0</v>
      </c>
      <c r="AI22" s="86">
        <v>0</v>
      </c>
      <c r="AJ22" s="87">
        <f t="shared" si="4"/>
        <v>2.5204997526923072</v>
      </c>
      <c r="AK22" s="84">
        <v>0</v>
      </c>
      <c r="AL22" s="85">
        <v>1.612336984615385</v>
      </c>
      <c r="AM22" s="85">
        <v>0</v>
      </c>
      <c r="AN22" s="85">
        <v>0</v>
      </c>
      <c r="AO22" s="86">
        <v>0</v>
      </c>
      <c r="AP22" s="87">
        <f t="shared" si="5"/>
        <v>1.612336984615385</v>
      </c>
      <c r="AQ22" s="84">
        <v>0</v>
      </c>
      <c r="AR22" s="85">
        <v>0.19566360000000002</v>
      </c>
      <c r="AS22" s="85">
        <v>0</v>
      </c>
      <c r="AT22" s="85">
        <v>0</v>
      </c>
      <c r="AU22" s="86">
        <v>0</v>
      </c>
      <c r="AV22" s="87">
        <f t="shared" si="6"/>
        <v>0.19566360000000002</v>
      </c>
      <c r="AW22" s="84">
        <v>0</v>
      </c>
      <c r="AX22" s="85">
        <v>0.19566360000000002</v>
      </c>
      <c r="AY22" s="85">
        <v>0</v>
      </c>
      <c r="AZ22" s="85">
        <v>0</v>
      </c>
      <c r="BA22" s="86">
        <v>0</v>
      </c>
      <c r="BB22" s="87">
        <f t="shared" si="7"/>
        <v>0.19566360000000002</v>
      </c>
      <c r="BC22" s="17"/>
      <c r="BD22" s="88"/>
      <c r="BE22" s="89"/>
      <c r="BG22" s="53">
        <f t="shared" si="8"/>
        <v>0</v>
      </c>
      <c r="BH22" s="51"/>
      <c r="BJ22" s="90">
        <f t="shared" si="10"/>
        <v>13</v>
      </c>
      <c r="BK22" s="91" t="s">
        <v>128</v>
      </c>
      <c r="BL22" s="82" t="s">
        <v>39</v>
      </c>
      <c r="BM22" s="83">
        <v>3</v>
      </c>
      <c r="BN22" s="92" t="s">
        <v>129</v>
      </c>
      <c r="BO22" s="93" t="s">
        <v>130</v>
      </c>
      <c r="BP22" s="93" t="s">
        <v>131</v>
      </c>
      <c r="BQ22" s="93" t="s">
        <v>132</v>
      </c>
      <c r="BR22" s="94" t="s">
        <v>133</v>
      </c>
      <c r="BS22" s="95" t="s">
        <v>134</v>
      </c>
      <c r="BT22" s="9"/>
      <c r="BX22" s="75">
        <f>IF('[1]Validation flags'!$H$3=1,0, IF( ISNUMBER(G22), 0, 1 ))</f>
        <v>0</v>
      </c>
      <c r="BY22" s="75">
        <f>IF('[1]Validation flags'!$H$3=1,0, IF( ISNUMBER(H22), 0, 1 ))</f>
        <v>0</v>
      </c>
      <c r="BZ22" s="75">
        <f>IF('[1]Validation flags'!$H$3=1,0, IF( ISNUMBER(I22), 0, 1 ))</f>
        <v>0</v>
      </c>
      <c r="CA22" s="75">
        <f>IF('[1]Validation flags'!$H$3=1,0, IF( ISNUMBER(J22), 0, 1 ))</f>
        <v>0</v>
      </c>
      <c r="CB22" s="75">
        <f>IF('[1]Validation flags'!$H$3=1,0, IF( ISNUMBER(K22), 0, 1 ))</f>
        <v>0</v>
      </c>
      <c r="CC22" s="76"/>
      <c r="CD22" s="75">
        <f>IF('[1]Validation flags'!$H$3=1,0, IF( ISNUMBER(M22), 0, 1 ))</f>
        <v>0</v>
      </c>
      <c r="CE22" s="75">
        <f>IF('[1]Validation flags'!$H$3=1,0, IF( ISNUMBER(N22), 0, 1 ))</f>
        <v>0</v>
      </c>
      <c r="CF22" s="75">
        <f>IF('[1]Validation flags'!$H$3=1,0, IF( ISNUMBER(O22), 0, 1 ))</f>
        <v>0</v>
      </c>
      <c r="CG22" s="75">
        <f>IF('[1]Validation flags'!$H$3=1,0, IF( ISNUMBER(P22), 0, 1 ))</f>
        <v>0</v>
      </c>
      <c r="CH22" s="75">
        <f>IF('[1]Validation flags'!$H$3=1,0, IF( ISNUMBER(Q22), 0, 1 ))</f>
        <v>0</v>
      </c>
      <c r="CI22" s="27"/>
      <c r="CJ22" s="75">
        <f>IF('[1]Validation flags'!$H$3=1,0, IF( ISNUMBER(S22), 0, 1 ))</f>
        <v>0</v>
      </c>
      <c r="CK22" s="75">
        <f>IF('[1]Validation flags'!$H$3=1,0, IF( ISNUMBER(T22), 0, 1 ))</f>
        <v>0</v>
      </c>
      <c r="CL22" s="75">
        <f>IF('[1]Validation flags'!$H$3=1,0, IF( ISNUMBER(U22), 0, 1 ))</f>
        <v>0</v>
      </c>
      <c r="CM22" s="75">
        <f>IF('[1]Validation flags'!$H$3=1,0, IF( ISNUMBER(V22), 0, 1 ))</f>
        <v>0</v>
      </c>
      <c r="CN22" s="75">
        <f>IF('[1]Validation flags'!$H$3=1,0, IF( ISNUMBER(W22), 0, 1 ))</f>
        <v>0</v>
      </c>
      <c r="CO22" s="27"/>
      <c r="CP22" s="75">
        <f>IF('[1]Validation flags'!$H$3=1,0, IF( ISNUMBER(Y22), 0, 1 ))</f>
        <v>0</v>
      </c>
      <c r="CQ22" s="75">
        <f>IF('[1]Validation flags'!$H$3=1,0, IF( ISNUMBER(Z22), 0, 1 ))</f>
        <v>0</v>
      </c>
      <c r="CR22" s="75">
        <f>IF('[1]Validation flags'!$H$3=1,0, IF( ISNUMBER(AA22), 0, 1 ))</f>
        <v>0</v>
      </c>
      <c r="CS22" s="75">
        <f>IF('[1]Validation flags'!$H$3=1,0, IF( ISNUMBER(AB22), 0, 1 ))</f>
        <v>0</v>
      </c>
      <c r="CT22" s="75">
        <f>IF('[1]Validation flags'!$H$3=1,0, IF( ISNUMBER(AC22), 0, 1 ))</f>
        <v>0</v>
      </c>
      <c r="CU22" s="27"/>
      <c r="CV22" s="75">
        <f>IF('[1]Validation flags'!$H$3=1,0, IF( ISNUMBER(AE22), 0, 1 ))</f>
        <v>0</v>
      </c>
      <c r="CW22" s="75">
        <f>IF('[1]Validation flags'!$H$3=1,0, IF( ISNUMBER(AF22), 0, 1 ))</f>
        <v>0</v>
      </c>
      <c r="CX22" s="75">
        <f>IF('[1]Validation flags'!$H$3=1,0, IF( ISNUMBER(AG22), 0, 1 ))</f>
        <v>0</v>
      </c>
      <c r="CY22" s="75">
        <f>IF('[1]Validation flags'!$H$3=1,0, IF( ISNUMBER(AH22), 0, 1 ))</f>
        <v>0</v>
      </c>
      <c r="CZ22" s="75">
        <f>IF('[1]Validation flags'!$H$3=1,0, IF( ISNUMBER(AI22), 0, 1 ))</f>
        <v>0</v>
      </c>
      <c r="DA22" s="27"/>
      <c r="DB22" s="75">
        <f>IF('[1]Validation flags'!$H$3=1,0, IF( ISNUMBER(AK22), 0, 1 ))</f>
        <v>0</v>
      </c>
      <c r="DC22" s="75">
        <f>IF('[1]Validation flags'!$H$3=1,0, IF( ISNUMBER(AL22), 0, 1 ))</f>
        <v>0</v>
      </c>
      <c r="DD22" s="75">
        <f>IF('[1]Validation flags'!$H$3=1,0, IF( ISNUMBER(AM22), 0, 1 ))</f>
        <v>0</v>
      </c>
      <c r="DE22" s="75">
        <f>IF('[1]Validation flags'!$H$3=1,0, IF( ISNUMBER(AN22), 0, 1 ))</f>
        <v>0</v>
      </c>
      <c r="DF22" s="75">
        <f>IF('[1]Validation flags'!$H$3=1,0, IF( ISNUMBER(AO22), 0, 1 ))</f>
        <v>0</v>
      </c>
      <c r="DG22" s="27"/>
      <c r="DH22" s="75">
        <f>IF('[1]Validation flags'!$H$3=1,0, IF( ISNUMBER(AQ22), 0, 1 ))</f>
        <v>0</v>
      </c>
      <c r="DI22" s="75">
        <f>IF('[1]Validation flags'!$H$3=1,0, IF( ISNUMBER(AR22), 0, 1 ))</f>
        <v>0</v>
      </c>
      <c r="DJ22" s="75">
        <f>IF('[1]Validation flags'!$H$3=1,0, IF( ISNUMBER(AS22), 0, 1 ))</f>
        <v>0</v>
      </c>
      <c r="DK22" s="75">
        <f>IF('[1]Validation flags'!$H$3=1,0, IF( ISNUMBER(AT22), 0, 1 ))</f>
        <v>0</v>
      </c>
      <c r="DL22" s="75">
        <f>IF('[1]Validation flags'!$H$3=1,0, IF( ISNUMBER(AU22), 0, 1 ))</f>
        <v>0</v>
      </c>
      <c r="DM22" s="27"/>
      <c r="DN22" s="75">
        <f>IF('[1]Validation flags'!$H$3=1,0, IF( ISNUMBER(AW22), 0, 1 ))</f>
        <v>0</v>
      </c>
      <c r="DO22" s="75">
        <f>IF('[1]Validation flags'!$H$3=1,0, IF( ISNUMBER(AX22), 0, 1 ))</f>
        <v>0</v>
      </c>
      <c r="DP22" s="75">
        <f>IF('[1]Validation flags'!$H$3=1,0, IF( ISNUMBER(AY22), 0, 1 ))</f>
        <v>0</v>
      </c>
      <c r="DQ22" s="75">
        <f>IF('[1]Validation flags'!$H$3=1,0, IF( ISNUMBER(AZ22), 0, 1 ))</f>
        <v>0</v>
      </c>
      <c r="DR22" s="75">
        <f>IF('[1]Validation flags'!$H$3=1,0, IF( ISNUMBER(BA22), 0, 1 ))</f>
        <v>0</v>
      </c>
      <c r="DS22" s="27"/>
      <c r="DV22" s="10"/>
      <c r="DW22" s="52"/>
      <c r="DX22" s="52"/>
      <c r="DY22" s="52"/>
      <c r="DZ22" s="52"/>
      <c r="EA22" s="52"/>
      <c r="EB22" s="78"/>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10"/>
    </row>
    <row r="23" spans="2:174" ht="14.25" customHeight="1" x14ac:dyDescent="0.3">
      <c r="B23" s="79">
        <f t="shared" si="9"/>
        <v>14</v>
      </c>
      <c r="C23" s="91" t="s">
        <v>135</v>
      </c>
      <c r="D23" s="97"/>
      <c r="E23" s="82" t="s">
        <v>39</v>
      </c>
      <c r="F23" s="83">
        <v>3</v>
      </c>
      <c r="G23" s="84">
        <v>0</v>
      </c>
      <c r="H23" s="85">
        <v>0.41293614000000001</v>
      </c>
      <c r="I23" s="85">
        <v>0</v>
      </c>
      <c r="J23" s="85">
        <v>0</v>
      </c>
      <c r="K23" s="86">
        <v>0</v>
      </c>
      <c r="L23" s="87">
        <f t="shared" si="0"/>
        <v>0.41293614000000001</v>
      </c>
      <c r="M23" s="84">
        <v>0</v>
      </c>
      <c r="N23" s="85">
        <v>0</v>
      </c>
      <c r="O23" s="85">
        <v>0</v>
      </c>
      <c r="P23" s="85">
        <v>0</v>
      </c>
      <c r="Q23" s="86">
        <v>0</v>
      </c>
      <c r="R23" s="87">
        <f t="shared" si="1"/>
        <v>0</v>
      </c>
      <c r="S23" s="84">
        <v>0</v>
      </c>
      <c r="T23" s="85">
        <v>0</v>
      </c>
      <c r="U23" s="85">
        <v>0</v>
      </c>
      <c r="V23" s="85">
        <v>0</v>
      </c>
      <c r="W23" s="86">
        <v>0</v>
      </c>
      <c r="X23" s="87">
        <f t="shared" si="2"/>
        <v>0</v>
      </c>
      <c r="Y23" s="84">
        <v>0</v>
      </c>
      <c r="Z23" s="85">
        <v>0</v>
      </c>
      <c r="AA23" s="85">
        <v>0</v>
      </c>
      <c r="AB23" s="85">
        <v>0</v>
      </c>
      <c r="AC23" s="86">
        <v>0</v>
      </c>
      <c r="AD23" s="87">
        <f t="shared" si="3"/>
        <v>0</v>
      </c>
      <c r="AE23" s="84">
        <v>0</v>
      </c>
      <c r="AF23" s="85">
        <v>0</v>
      </c>
      <c r="AG23" s="85">
        <v>0</v>
      </c>
      <c r="AH23" s="85">
        <v>0</v>
      </c>
      <c r="AI23" s="86">
        <v>0</v>
      </c>
      <c r="AJ23" s="87">
        <f t="shared" si="4"/>
        <v>0</v>
      </c>
      <c r="AK23" s="84">
        <v>0</v>
      </c>
      <c r="AL23" s="85">
        <v>0</v>
      </c>
      <c r="AM23" s="85">
        <v>0</v>
      </c>
      <c r="AN23" s="85">
        <v>0</v>
      </c>
      <c r="AO23" s="86">
        <v>0</v>
      </c>
      <c r="AP23" s="87">
        <f t="shared" si="5"/>
        <v>0</v>
      </c>
      <c r="AQ23" s="84">
        <v>0</v>
      </c>
      <c r="AR23" s="85">
        <v>0</v>
      </c>
      <c r="AS23" s="85">
        <v>0</v>
      </c>
      <c r="AT23" s="85">
        <v>0</v>
      </c>
      <c r="AU23" s="86">
        <v>0</v>
      </c>
      <c r="AV23" s="87">
        <f t="shared" si="6"/>
        <v>0</v>
      </c>
      <c r="AW23" s="84">
        <v>0</v>
      </c>
      <c r="AX23" s="85">
        <v>0</v>
      </c>
      <c r="AY23" s="85">
        <v>0</v>
      </c>
      <c r="AZ23" s="85">
        <v>0</v>
      </c>
      <c r="BA23" s="86">
        <v>0</v>
      </c>
      <c r="BB23" s="87">
        <f t="shared" si="7"/>
        <v>0</v>
      </c>
      <c r="BC23" s="17"/>
      <c r="BD23" s="88"/>
      <c r="BE23" s="89"/>
      <c r="BG23" s="53">
        <f t="shared" si="8"/>
        <v>0</v>
      </c>
      <c r="BH23" s="51"/>
      <c r="BJ23" s="90">
        <f t="shared" si="10"/>
        <v>14</v>
      </c>
      <c r="BK23" s="91" t="s">
        <v>135</v>
      </c>
      <c r="BL23" s="82" t="s">
        <v>39</v>
      </c>
      <c r="BM23" s="83">
        <v>3</v>
      </c>
      <c r="BN23" s="92" t="s">
        <v>136</v>
      </c>
      <c r="BO23" s="93" t="s">
        <v>137</v>
      </c>
      <c r="BP23" s="93" t="s">
        <v>138</v>
      </c>
      <c r="BQ23" s="93" t="s">
        <v>139</v>
      </c>
      <c r="BR23" s="94" t="s">
        <v>140</v>
      </c>
      <c r="BS23" s="95" t="s">
        <v>141</v>
      </c>
      <c r="BT23" s="9"/>
      <c r="BX23" s="75">
        <f>IF('[1]Validation flags'!$H$3=1,0, IF( ISNUMBER(G23), 0, 1 ))</f>
        <v>0</v>
      </c>
      <c r="BY23" s="75">
        <f>IF('[1]Validation flags'!$H$3=1,0, IF( ISNUMBER(H23), 0, 1 ))</f>
        <v>0</v>
      </c>
      <c r="BZ23" s="75">
        <f>IF('[1]Validation flags'!$H$3=1,0, IF( ISNUMBER(I23), 0, 1 ))</f>
        <v>0</v>
      </c>
      <c r="CA23" s="75">
        <f>IF('[1]Validation flags'!$H$3=1,0, IF( ISNUMBER(J23), 0, 1 ))</f>
        <v>0</v>
      </c>
      <c r="CB23" s="75">
        <f>IF('[1]Validation flags'!$H$3=1,0, IF( ISNUMBER(K23), 0, 1 ))</f>
        <v>0</v>
      </c>
      <c r="CC23" s="76"/>
      <c r="CD23" s="75">
        <f>IF('[1]Validation flags'!$H$3=1,0, IF( ISNUMBER(M23), 0, 1 ))</f>
        <v>0</v>
      </c>
      <c r="CE23" s="75">
        <f>IF('[1]Validation flags'!$H$3=1,0, IF( ISNUMBER(N23), 0, 1 ))</f>
        <v>0</v>
      </c>
      <c r="CF23" s="75">
        <f>IF('[1]Validation flags'!$H$3=1,0, IF( ISNUMBER(O23), 0, 1 ))</f>
        <v>0</v>
      </c>
      <c r="CG23" s="75">
        <f>IF('[1]Validation flags'!$H$3=1,0, IF( ISNUMBER(P23), 0, 1 ))</f>
        <v>0</v>
      </c>
      <c r="CH23" s="75">
        <f>IF('[1]Validation flags'!$H$3=1,0, IF( ISNUMBER(Q23), 0, 1 ))</f>
        <v>0</v>
      </c>
      <c r="CI23" s="27"/>
      <c r="CJ23" s="75">
        <f>IF('[1]Validation flags'!$H$3=1,0, IF( ISNUMBER(S23), 0, 1 ))</f>
        <v>0</v>
      </c>
      <c r="CK23" s="75">
        <f>IF('[1]Validation flags'!$H$3=1,0, IF( ISNUMBER(T23), 0, 1 ))</f>
        <v>0</v>
      </c>
      <c r="CL23" s="75">
        <f>IF('[1]Validation flags'!$H$3=1,0, IF( ISNUMBER(U23), 0, 1 ))</f>
        <v>0</v>
      </c>
      <c r="CM23" s="75">
        <f>IF('[1]Validation flags'!$H$3=1,0, IF( ISNUMBER(V23), 0, 1 ))</f>
        <v>0</v>
      </c>
      <c r="CN23" s="75">
        <f>IF('[1]Validation flags'!$H$3=1,0, IF( ISNUMBER(W23), 0, 1 ))</f>
        <v>0</v>
      </c>
      <c r="CO23" s="27"/>
      <c r="CP23" s="75">
        <f>IF('[1]Validation flags'!$H$3=1,0, IF( ISNUMBER(Y23), 0, 1 ))</f>
        <v>0</v>
      </c>
      <c r="CQ23" s="75">
        <f>IF('[1]Validation flags'!$H$3=1,0, IF( ISNUMBER(Z23), 0, 1 ))</f>
        <v>0</v>
      </c>
      <c r="CR23" s="75">
        <f>IF('[1]Validation flags'!$H$3=1,0, IF( ISNUMBER(AA23), 0, 1 ))</f>
        <v>0</v>
      </c>
      <c r="CS23" s="75">
        <f>IF('[1]Validation flags'!$H$3=1,0, IF( ISNUMBER(AB23), 0, 1 ))</f>
        <v>0</v>
      </c>
      <c r="CT23" s="75">
        <f>IF('[1]Validation flags'!$H$3=1,0, IF( ISNUMBER(AC23), 0, 1 ))</f>
        <v>0</v>
      </c>
      <c r="CU23" s="27"/>
      <c r="CV23" s="75">
        <f>IF('[1]Validation flags'!$H$3=1,0, IF( ISNUMBER(AE23), 0, 1 ))</f>
        <v>0</v>
      </c>
      <c r="CW23" s="75">
        <f>IF('[1]Validation flags'!$H$3=1,0, IF( ISNUMBER(AF23), 0, 1 ))</f>
        <v>0</v>
      </c>
      <c r="CX23" s="75">
        <f>IF('[1]Validation flags'!$H$3=1,0, IF( ISNUMBER(AG23), 0, 1 ))</f>
        <v>0</v>
      </c>
      <c r="CY23" s="75">
        <f>IF('[1]Validation flags'!$H$3=1,0, IF( ISNUMBER(AH23), 0, 1 ))</f>
        <v>0</v>
      </c>
      <c r="CZ23" s="75">
        <f>IF('[1]Validation flags'!$H$3=1,0, IF( ISNUMBER(AI23), 0, 1 ))</f>
        <v>0</v>
      </c>
      <c r="DA23" s="27"/>
      <c r="DB23" s="75">
        <f>IF('[1]Validation flags'!$H$3=1,0, IF( ISNUMBER(AK23), 0, 1 ))</f>
        <v>0</v>
      </c>
      <c r="DC23" s="75">
        <f>IF('[1]Validation flags'!$H$3=1,0, IF( ISNUMBER(AL23), 0, 1 ))</f>
        <v>0</v>
      </c>
      <c r="DD23" s="75">
        <f>IF('[1]Validation flags'!$H$3=1,0, IF( ISNUMBER(AM23), 0, 1 ))</f>
        <v>0</v>
      </c>
      <c r="DE23" s="75">
        <f>IF('[1]Validation flags'!$H$3=1,0, IF( ISNUMBER(AN23), 0, 1 ))</f>
        <v>0</v>
      </c>
      <c r="DF23" s="75">
        <f>IF('[1]Validation flags'!$H$3=1,0, IF( ISNUMBER(AO23), 0, 1 ))</f>
        <v>0</v>
      </c>
      <c r="DG23" s="27"/>
      <c r="DH23" s="75">
        <f>IF('[1]Validation flags'!$H$3=1,0, IF( ISNUMBER(AQ23), 0, 1 ))</f>
        <v>0</v>
      </c>
      <c r="DI23" s="75">
        <f>IF('[1]Validation flags'!$H$3=1,0, IF( ISNUMBER(AR23), 0, 1 ))</f>
        <v>0</v>
      </c>
      <c r="DJ23" s="75">
        <f>IF('[1]Validation flags'!$H$3=1,0, IF( ISNUMBER(AS23), 0, 1 ))</f>
        <v>0</v>
      </c>
      <c r="DK23" s="75">
        <f>IF('[1]Validation flags'!$H$3=1,0, IF( ISNUMBER(AT23), 0, 1 ))</f>
        <v>0</v>
      </c>
      <c r="DL23" s="75">
        <f>IF('[1]Validation flags'!$H$3=1,0, IF( ISNUMBER(AU23), 0, 1 ))</f>
        <v>0</v>
      </c>
      <c r="DM23" s="27"/>
      <c r="DN23" s="75">
        <f>IF('[1]Validation flags'!$H$3=1,0, IF( ISNUMBER(AW23), 0, 1 ))</f>
        <v>0</v>
      </c>
      <c r="DO23" s="75">
        <f>IF('[1]Validation flags'!$H$3=1,0, IF( ISNUMBER(AX23), 0, 1 ))</f>
        <v>0</v>
      </c>
      <c r="DP23" s="75">
        <f>IF('[1]Validation flags'!$H$3=1,0, IF( ISNUMBER(AY23), 0, 1 ))</f>
        <v>0</v>
      </c>
      <c r="DQ23" s="75">
        <f>IF('[1]Validation flags'!$H$3=1,0, IF( ISNUMBER(AZ23), 0, 1 ))</f>
        <v>0</v>
      </c>
      <c r="DR23" s="75">
        <f>IF('[1]Validation flags'!$H$3=1,0, IF( ISNUMBER(BA23), 0, 1 ))</f>
        <v>0</v>
      </c>
      <c r="DS23" s="27"/>
      <c r="DV23" s="10"/>
      <c r="DW23" s="52"/>
      <c r="DX23" s="52"/>
      <c r="DY23" s="52"/>
      <c r="DZ23" s="52"/>
      <c r="EA23" s="52"/>
      <c r="EB23" s="78"/>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10"/>
    </row>
    <row r="24" spans="2:174" ht="14.25" customHeight="1" x14ac:dyDescent="0.3">
      <c r="B24" s="79">
        <f t="shared" si="9"/>
        <v>15</v>
      </c>
      <c r="C24" s="91" t="s">
        <v>142</v>
      </c>
      <c r="D24" s="97"/>
      <c r="E24" s="82" t="s">
        <v>39</v>
      </c>
      <c r="F24" s="83">
        <v>3</v>
      </c>
      <c r="G24" s="84">
        <v>0</v>
      </c>
      <c r="H24" s="85">
        <v>0</v>
      </c>
      <c r="I24" s="85">
        <v>0</v>
      </c>
      <c r="J24" s="85">
        <v>0</v>
      </c>
      <c r="K24" s="86">
        <v>0</v>
      </c>
      <c r="L24" s="87">
        <f t="shared" si="0"/>
        <v>0</v>
      </c>
      <c r="M24" s="84">
        <v>0</v>
      </c>
      <c r="N24" s="85">
        <v>0</v>
      </c>
      <c r="O24" s="85">
        <v>0</v>
      </c>
      <c r="P24" s="85">
        <v>0</v>
      </c>
      <c r="Q24" s="86">
        <v>0</v>
      </c>
      <c r="R24" s="87">
        <f t="shared" si="1"/>
        <v>0</v>
      </c>
      <c r="S24" s="84">
        <v>0</v>
      </c>
      <c r="T24" s="85">
        <v>0</v>
      </c>
      <c r="U24" s="85">
        <v>0</v>
      </c>
      <c r="V24" s="85">
        <v>0</v>
      </c>
      <c r="W24" s="86">
        <v>0</v>
      </c>
      <c r="X24" s="87">
        <f t="shared" si="2"/>
        <v>0</v>
      </c>
      <c r="Y24" s="84">
        <v>0</v>
      </c>
      <c r="Z24" s="85">
        <v>0</v>
      </c>
      <c r="AA24" s="85">
        <v>0</v>
      </c>
      <c r="AB24" s="85">
        <v>0</v>
      </c>
      <c r="AC24" s="86">
        <v>0</v>
      </c>
      <c r="AD24" s="87">
        <f t="shared" si="3"/>
        <v>0</v>
      </c>
      <c r="AE24" s="84">
        <v>0</v>
      </c>
      <c r="AF24" s="85">
        <v>0</v>
      </c>
      <c r="AG24" s="85">
        <v>0</v>
      </c>
      <c r="AH24" s="85">
        <v>0</v>
      </c>
      <c r="AI24" s="86">
        <v>0</v>
      </c>
      <c r="AJ24" s="87">
        <f t="shared" si="4"/>
        <v>0</v>
      </c>
      <c r="AK24" s="84">
        <v>0</v>
      </c>
      <c r="AL24" s="85">
        <v>0</v>
      </c>
      <c r="AM24" s="85">
        <v>0</v>
      </c>
      <c r="AN24" s="85">
        <v>0</v>
      </c>
      <c r="AO24" s="86">
        <v>0</v>
      </c>
      <c r="AP24" s="87">
        <f t="shared" si="5"/>
        <v>0</v>
      </c>
      <c r="AQ24" s="84">
        <v>0</v>
      </c>
      <c r="AR24" s="85">
        <v>0</v>
      </c>
      <c r="AS24" s="85">
        <v>0</v>
      </c>
      <c r="AT24" s="85">
        <v>0</v>
      </c>
      <c r="AU24" s="86">
        <v>0</v>
      </c>
      <c r="AV24" s="87">
        <f t="shared" si="6"/>
        <v>0</v>
      </c>
      <c r="AW24" s="84">
        <v>0</v>
      </c>
      <c r="AX24" s="85">
        <v>0</v>
      </c>
      <c r="AY24" s="85">
        <v>0</v>
      </c>
      <c r="AZ24" s="85">
        <v>0</v>
      </c>
      <c r="BA24" s="86">
        <v>0</v>
      </c>
      <c r="BB24" s="87">
        <f t="shared" si="7"/>
        <v>0</v>
      </c>
      <c r="BC24" s="17"/>
      <c r="BD24" s="88"/>
      <c r="BE24" s="89" t="s">
        <v>143</v>
      </c>
      <c r="BG24" s="53">
        <f t="shared" si="8"/>
        <v>0</v>
      </c>
      <c r="BH24" s="53">
        <f xml:space="preserve"> IF( SUM( DW24:FQ24) = 0, 0,BE24  )</f>
        <v>0</v>
      </c>
      <c r="BJ24" s="90">
        <f t="shared" si="10"/>
        <v>15</v>
      </c>
      <c r="BK24" s="91" t="s">
        <v>142</v>
      </c>
      <c r="BL24" s="82" t="s">
        <v>39</v>
      </c>
      <c r="BM24" s="83">
        <v>3</v>
      </c>
      <c r="BN24" s="92" t="s">
        <v>144</v>
      </c>
      <c r="BO24" s="93" t="s">
        <v>145</v>
      </c>
      <c r="BP24" s="93" t="s">
        <v>146</v>
      </c>
      <c r="BQ24" s="93" t="s">
        <v>147</v>
      </c>
      <c r="BR24" s="94" t="s">
        <v>148</v>
      </c>
      <c r="BS24" s="95" t="s">
        <v>149</v>
      </c>
      <c r="BT24" s="9"/>
      <c r="BX24" s="75">
        <f>IF('[1]Validation flags'!$H$3=1,0, IF( ISNUMBER(G24), 0, 1 ))</f>
        <v>0</v>
      </c>
      <c r="BY24" s="75">
        <f>IF('[1]Validation flags'!$H$3=1,0, IF( ISNUMBER(H24), 0, 1 ))</f>
        <v>0</v>
      </c>
      <c r="BZ24" s="75">
        <f>IF('[1]Validation flags'!$H$3=1,0, IF( ISNUMBER(I24), 0, 1 ))</f>
        <v>0</v>
      </c>
      <c r="CA24" s="75">
        <f>IF('[1]Validation flags'!$H$3=1,0, IF( ISNUMBER(J24), 0, 1 ))</f>
        <v>0</v>
      </c>
      <c r="CB24" s="75">
        <f>IF('[1]Validation flags'!$H$3=1,0, IF( ISNUMBER(K24), 0, 1 ))</f>
        <v>0</v>
      </c>
      <c r="CC24" s="76"/>
      <c r="CD24" s="75">
        <f>IF('[1]Validation flags'!$H$3=1,0, IF( ISNUMBER(M24), 0, 1 ))</f>
        <v>0</v>
      </c>
      <c r="CE24" s="75">
        <f>IF('[1]Validation flags'!$H$3=1,0, IF( ISNUMBER(N24), 0, 1 ))</f>
        <v>0</v>
      </c>
      <c r="CF24" s="75">
        <f>IF('[1]Validation flags'!$H$3=1,0, IF( ISNUMBER(O24), 0, 1 ))</f>
        <v>0</v>
      </c>
      <c r="CG24" s="75">
        <f>IF('[1]Validation flags'!$H$3=1,0, IF( ISNUMBER(P24), 0, 1 ))</f>
        <v>0</v>
      </c>
      <c r="CH24" s="75">
        <f>IF('[1]Validation flags'!$H$3=1,0, IF( ISNUMBER(Q24), 0, 1 ))</f>
        <v>0</v>
      </c>
      <c r="CI24" s="27"/>
      <c r="CJ24" s="75">
        <f>IF('[1]Validation flags'!$H$3=1,0, IF( ISNUMBER(S24), 0, 1 ))</f>
        <v>0</v>
      </c>
      <c r="CK24" s="75">
        <f>IF('[1]Validation flags'!$H$3=1,0, IF( ISNUMBER(T24), 0, 1 ))</f>
        <v>0</v>
      </c>
      <c r="CL24" s="75">
        <f>IF('[1]Validation flags'!$H$3=1,0, IF( ISNUMBER(U24), 0, 1 ))</f>
        <v>0</v>
      </c>
      <c r="CM24" s="75">
        <f>IF('[1]Validation flags'!$H$3=1,0, IF( ISNUMBER(V24), 0, 1 ))</f>
        <v>0</v>
      </c>
      <c r="CN24" s="75">
        <f>IF('[1]Validation flags'!$H$3=1,0, IF( ISNUMBER(W24), 0, 1 ))</f>
        <v>0</v>
      </c>
      <c r="CO24" s="27"/>
      <c r="CP24" s="75">
        <f>IF('[1]Validation flags'!$H$3=1,0, IF( ISNUMBER(Y24), 0, 1 ))</f>
        <v>0</v>
      </c>
      <c r="CQ24" s="75">
        <f>IF('[1]Validation flags'!$H$3=1,0, IF( ISNUMBER(Z24), 0, 1 ))</f>
        <v>0</v>
      </c>
      <c r="CR24" s="75">
        <f>IF('[1]Validation flags'!$H$3=1,0, IF( ISNUMBER(AA24), 0, 1 ))</f>
        <v>0</v>
      </c>
      <c r="CS24" s="75">
        <f>IF('[1]Validation flags'!$H$3=1,0, IF( ISNUMBER(AB24), 0, 1 ))</f>
        <v>0</v>
      </c>
      <c r="CT24" s="75">
        <f>IF('[1]Validation flags'!$H$3=1,0, IF( ISNUMBER(AC24), 0, 1 ))</f>
        <v>0</v>
      </c>
      <c r="CU24" s="27"/>
      <c r="CV24" s="75">
        <f>IF('[1]Validation flags'!$H$3=1,0, IF( ISNUMBER(AE24), 0, 1 ))</f>
        <v>0</v>
      </c>
      <c r="CW24" s="75">
        <f>IF('[1]Validation flags'!$H$3=1,0, IF( ISNUMBER(AF24), 0, 1 ))</f>
        <v>0</v>
      </c>
      <c r="CX24" s="75">
        <f>IF('[1]Validation flags'!$H$3=1,0, IF( ISNUMBER(AG24), 0, 1 ))</f>
        <v>0</v>
      </c>
      <c r="CY24" s="75">
        <f>IF('[1]Validation flags'!$H$3=1,0, IF( ISNUMBER(AH24), 0, 1 ))</f>
        <v>0</v>
      </c>
      <c r="CZ24" s="75">
        <f>IF('[1]Validation flags'!$H$3=1,0, IF( ISNUMBER(AI24), 0, 1 ))</f>
        <v>0</v>
      </c>
      <c r="DA24" s="27"/>
      <c r="DB24" s="75">
        <f>IF('[1]Validation flags'!$H$3=1,0, IF( ISNUMBER(AK24), 0, 1 ))</f>
        <v>0</v>
      </c>
      <c r="DC24" s="75">
        <f>IF('[1]Validation flags'!$H$3=1,0, IF( ISNUMBER(AL24), 0, 1 ))</f>
        <v>0</v>
      </c>
      <c r="DD24" s="75">
        <f>IF('[1]Validation flags'!$H$3=1,0, IF( ISNUMBER(AM24), 0, 1 ))</f>
        <v>0</v>
      </c>
      <c r="DE24" s="75">
        <f>IF('[1]Validation flags'!$H$3=1,0, IF( ISNUMBER(AN24), 0, 1 ))</f>
        <v>0</v>
      </c>
      <c r="DF24" s="75">
        <f>IF('[1]Validation flags'!$H$3=1,0, IF( ISNUMBER(AO24), 0, 1 ))</f>
        <v>0</v>
      </c>
      <c r="DG24" s="27"/>
      <c r="DH24" s="75">
        <f>IF('[1]Validation flags'!$H$3=1,0, IF( ISNUMBER(AQ24), 0, 1 ))</f>
        <v>0</v>
      </c>
      <c r="DI24" s="75">
        <f>IF('[1]Validation flags'!$H$3=1,0, IF( ISNUMBER(AR24), 0, 1 ))</f>
        <v>0</v>
      </c>
      <c r="DJ24" s="75">
        <f>IF('[1]Validation flags'!$H$3=1,0, IF( ISNUMBER(AS24), 0, 1 ))</f>
        <v>0</v>
      </c>
      <c r="DK24" s="75">
        <f>IF('[1]Validation flags'!$H$3=1,0, IF( ISNUMBER(AT24), 0, 1 ))</f>
        <v>0</v>
      </c>
      <c r="DL24" s="75">
        <f>IF('[1]Validation flags'!$H$3=1,0, IF( ISNUMBER(AU24), 0, 1 ))</f>
        <v>0</v>
      </c>
      <c r="DM24" s="27"/>
      <c r="DN24" s="75">
        <f>IF('[1]Validation flags'!$H$3=1,0, IF( ISNUMBER(AW24), 0, 1 ))</f>
        <v>0</v>
      </c>
      <c r="DO24" s="75">
        <f>IF('[1]Validation flags'!$H$3=1,0, IF( ISNUMBER(AX24), 0, 1 ))</f>
        <v>0</v>
      </c>
      <c r="DP24" s="75">
        <f>IF('[1]Validation flags'!$H$3=1,0, IF( ISNUMBER(AY24), 0, 1 ))</f>
        <v>0</v>
      </c>
      <c r="DQ24" s="75">
        <f>IF('[1]Validation flags'!$H$3=1,0, IF( ISNUMBER(AZ24), 0, 1 ))</f>
        <v>0</v>
      </c>
      <c r="DR24" s="75">
        <f>IF('[1]Validation flags'!$H$3=1,0, IF( ISNUMBER(BA24), 0, 1 ))</f>
        <v>0</v>
      </c>
      <c r="DS24" s="27"/>
      <c r="DT24" s="98"/>
      <c r="DV24" s="10"/>
      <c r="DW24" s="52"/>
      <c r="DX24" s="52"/>
      <c r="DY24" s="52"/>
      <c r="DZ24" s="52"/>
      <c r="EA24" s="77">
        <f>IF( OR(  AND(    ROUND(WWS2a!L24,3)&lt;=0, ROUND([1]WWn4!G166,3)&gt;0),    AND(   ROUND(WWS2a!L24,3)&gt;0, ROUND([1]WWn4!G166,3)&lt;=0)    ),   1,0)</f>
        <v>0</v>
      </c>
      <c r="EB24" s="78"/>
      <c r="EC24" s="52"/>
      <c r="ED24" s="52"/>
      <c r="EE24" s="52"/>
      <c r="EF24" s="52"/>
      <c r="EG24" s="77">
        <f>IF( OR(  AND(    ROUND(WWS2a!R24,3)&lt;=0, ROUND([1]WWn4!H166,3)&gt;0),    AND(   ROUND(WWS2a!R24,3)&gt;0, ROUND([1]WWn4!H166,3)&lt;=0)    ),   1,0)</f>
        <v>0</v>
      </c>
      <c r="EH24" s="52"/>
      <c r="EI24" s="52"/>
      <c r="EJ24" s="52"/>
      <c r="EK24" s="52"/>
      <c r="EL24" s="52"/>
      <c r="EM24" s="77">
        <f>IF( OR(  AND(    ROUND(WWS2a!X24,3)&lt;=0, ROUND([1]WWn4!I166,3)&gt;0),    AND(   ROUND(WWS2a!X24,3)&gt;0, ROUND([1]WWn4!I166,3)&lt;=0)    ),   1,0)</f>
        <v>0</v>
      </c>
      <c r="EN24" s="52"/>
      <c r="EO24" s="52"/>
      <c r="EP24" s="52"/>
      <c r="EQ24" s="52"/>
      <c r="ER24" s="52"/>
      <c r="ES24" s="77">
        <f>IF( OR(  AND(    ROUND(WWS2a!AD24,3)&lt;=0, ROUND([1]WWn4!J166,3)&gt;0),    AND(   ROUND(WWS2a!AD24,3)&gt;0, ROUND([1]WWn4!J166,3)&lt;=0)    ),   1,0)</f>
        <v>0</v>
      </c>
      <c r="ET24" s="52"/>
      <c r="EU24" s="52"/>
      <c r="EV24" s="52"/>
      <c r="EW24" s="52"/>
      <c r="EX24" s="52"/>
      <c r="EY24" s="77">
        <f>IF( OR(  AND(    ROUND(WWS2a!AJ24,3)&lt;=0, ROUND([1]WWn4!K166,3)&gt;0),    AND(   ROUND(WWS2a!AJ24,3)&gt;0, ROUND([1]WWn4!K166,3)&lt;=0)    ),   1,0)</f>
        <v>0</v>
      </c>
      <c r="EZ24" s="52"/>
      <c r="FA24" s="52"/>
      <c r="FB24" s="52"/>
      <c r="FC24" s="52"/>
      <c r="FD24" s="52"/>
      <c r="FE24" s="77">
        <f>IF( OR(  AND(    ROUND(WWS2a!AP24,3)&lt;=0, ROUND([1]WWn4!L166,3)&gt;0),    AND(   ROUND(WWS2a!AP24,3)&gt;0, ROUND([1]WWn4!L166,3)&lt;=0)    ),   1,0)</f>
        <v>0</v>
      </c>
      <c r="FF24" s="52"/>
      <c r="FG24" s="52"/>
      <c r="FH24" s="52"/>
      <c r="FI24" s="52"/>
      <c r="FJ24" s="52"/>
      <c r="FK24" s="77">
        <f>IF( OR(  AND(    ROUND(WWS2a!AV24,3)&lt;=0, ROUND([1]WWn4!M166,3)&gt;0),    AND(   ROUND(WWS2a!AV24,3)&gt;0, ROUND([1]WWn4!M166,3)&lt;=0)    ),   1,0)</f>
        <v>0</v>
      </c>
      <c r="FL24" s="52"/>
      <c r="FM24" s="52"/>
      <c r="FN24" s="52"/>
      <c r="FO24" s="52"/>
      <c r="FP24" s="52"/>
      <c r="FQ24" s="77">
        <f>IF( OR(  AND(    ROUND(WWS2a!BB24,3)&lt;=0, ROUND([1]WWn4!N166,3)&gt;0),    AND(   ROUND(WWS2a!BB24,3)&gt;0, ROUND([1]WWn4!N166,3)&lt;=0)    ),   1,0)</f>
        <v>0</v>
      </c>
      <c r="FR24" s="98"/>
    </row>
    <row r="25" spans="2:174" ht="14.25" customHeight="1" x14ac:dyDescent="0.3">
      <c r="B25" s="79">
        <f t="shared" si="9"/>
        <v>16</v>
      </c>
      <c r="C25" s="91" t="s">
        <v>150</v>
      </c>
      <c r="D25" s="97"/>
      <c r="E25" s="82" t="s">
        <v>39</v>
      </c>
      <c r="F25" s="83">
        <v>3</v>
      </c>
      <c r="G25" s="84">
        <v>0.38700416999999998</v>
      </c>
      <c r="H25" s="85">
        <v>8.8294000000000003E-4</v>
      </c>
      <c r="I25" s="85">
        <v>0</v>
      </c>
      <c r="J25" s="85">
        <v>0</v>
      </c>
      <c r="K25" s="86">
        <v>0</v>
      </c>
      <c r="L25" s="87">
        <f t="shared" si="0"/>
        <v>0.38788710999999998</v>
      </c>
      <c r="M25" s="84">
        <v>0</v>
      </c>
      <c r="N25" s="85">
        <v>0</v>
      </c>
      <c r="O25" s="85">
        <v>0</v>
      </c>
      <c r="P25" s="85">
        <v>0</v>
      </c>
      <c r="Q25" s="86">
        <v>0</v>
      </c>
      <c r="R25" s="87">
        <f t="shared" si="1"/>
        <v>0</v>
      </c>
      <c r="S25" s="84">
        <v>0</v>
      </c>
      <c r="T25" s="85">
        <v>3.7839461896225202</v>
      </c>
      <c r="U25" s="85">
        <v>0</v>
      </c>
      <c r="V25" s="85">
        <v>0</v>
      </c>
      <c r="W25" s="86">
        <v>0</v>
      </c>
      <c r="X25" s="87">
        <f t="shared" si="2"/>
        <v>3.7839461896225202</v>
      </c>
      <c r="Y25" s="84">
        <v>0</v>
      </c>
      <c r="Z25" s="85">
        <v>0</v>
      </c>
      <c r="AA25" s="85">
        <v>0</v>
      </c>
      <c r="AB25" s="85">
        <v>0</v>
      </c>
      <c r="AC25" s="86">
        <v>0</v>
      </c>
      <c r="AD25" s="87">
        <f t="shared" si="3"/>
        <v>0</v>
      </c>
      <c r="AE25" s="84">
        <v>3.7200099230769235</v>
      </c>
      <c r="AF25" s="85">
        <v>7.4653442307692304</v>
      </c>
      <c r="AG25" s="85">
        <v>0</v>
      </c>
      <c r="AH25" s="85">
        <v>0</v>
      </c>
      <c r="AI25" s="86">
        <v>0</v>
      </c>
      <c r="AJ25" s="87">
        <f t="shared" si="4"/>
        <v>11.185354153846154</v>
      </c>
      <c r="AK25" s="180">
        <v>3.470862461538462</v>
      </c>
      <c r="AL25" s="85">
        <v>0.19181215384615388</v>
      </c>
      <c r="AM25" s="85">
        <v>0</v>
      </c>
      <c r="AN25" s="85">
        <v>0</v>
      </c>
      <c r="AO25" s="86">
        <v>0</v>
      </c>
      <c r="AP25" s="87">
        <f t="shared" si="5"/>
        <v>3.6626746153846157</v>
      </c>
      <c r="AQ25" s="84">
        <v>0</v>
      </c>
      <c r="AR25" s="85">
        <v>1.4627049230769229</v>
      </c>
      <c r="AS25" s="85">
        <v>0</v>
      </c>
      <c r="AT25" s="85">
        <v>0</v>
      </c>
      <c r="AU25" s="86">
        <v>0</v>
      </c>
      <c r="AV25" s="87">
        <f t="shared" si="6"/>
        <v>1.4627049230769229</v>
      </c>
      <c r="AW25" s="84">
        <v>0</v>
      </c>
      <c r="AX25" s="85">
        <v>1.7800782756923077</v>
      </c>
      <c r="AY25" s="85">
        <v>0</v>
      </c>
      <c r="AZ25" s="85">
        <v>0</v>
      </c>
      <c r="BA25" s="86">
        <v>0</v>
      </c>
      <c r="BB25" s="87">
        <f t="shared" si="7"/>
        <v>1.7800782756923077</v>
      </c>
      <c r="BC25" s="17"/>
      <c r="BD25" s="88"/>
      <c r="BE25" s="89"/>
      <c r="BG25" s="53">
        <f t="shared" si="8"/>
        <v>0</v>
      </c>
      <c r="BH25" s="51"/>
      <c r="BJ25" s="90">
        <f t="shared" si="10"/>
        <v>16</v>
      </c>
      <c r="BK25" s="91" t="s">
        <v>150</v>
      </c>
      <c r="BL25" s="82" t="s">
        <v>39</v>
      </c>
      <c r="BM25" s="83">
        <v>3</v>
      </c>
      <c r="BN25" s="92" t="s">
        <v>151</v>
      </c>
      <c r="BO25" s="93" t="s">
        <v>152</v>
      </c>
      <c r="BP25" s="93" t="s">
        <v>153</v>
      </c>
      <c r="BQ25" s="93" t="s">
        <v>154</v>
      </c>
      <c r="BR25" s="94" t="s">
        <v>155</v>
      </c>
      <c r="BS25" s="95" t="s">
        <v>156</v>
      </c>
      <c r="BT25" s="9"/>
      <c r="BX25" s="75">
        <f>IF('[1]Validation flags'!$H$3=1,0, IF( ISNUMBER(G25), 0, 1 ))</f>
        <v>0</v>
      </c>
      <c r="BY25" s="75">
        <f>IF('[1]Validation flags'!$H$3=1,0, IF( ISNUMBER(H25), 0, 1 ))</f>
        <v>0</v>
      </c>
      <c r="BZ25" s="75">
        <f>IF('[1]Validation flags'!$H$3=1,0, IF( ISNUMBER(I25), 0, 1 ))</f>
        <v>0</v>
      </c>
      <c r="CA25" s="75">
        <f>IF('[1]Validation flags'!$H$3=1,0, IF( ISNUMBER(J25), 0, 1 ))</f>
        <v>0</v>
      </c>
      <c r="CB25" s="75">
        <f>IF('[1]Validation flags'!$H$3=1,0, IF( ISNUMBER(K25), 0, 1 ))</f>
        <v>0</v>
      </c>
      <c r="CC25" s="76"/>
      <c r="CD25" s="75">
        <f>IF('[1]Validation flags'!$H$3=1,0, IF( ISNUMBER(M25), 0, 1 ))</f>
        <v>0</v>
      </c>
      <c r="CE25" s="75">
        <f>IF('[1]Validation flags'!$H$3=1,0, IF( ISNUMBER(N25), 0, 1 ))</f>
        <v>0</v>
      </c>
      <c r="CF25" s="75">
        <f>IF('[1]Validation flags'!$H$3=1,0, IF( ISNUMBER(O25), 0, 1 ))</f>
        <v>0</v>
      </c>
      <c r="CG25" s="75">
        <f>IF('[1]Validation flags'!$H$3=1,0, IF( ISNUMBER(P25), 0, 1 ))</f>
        <v>0</v>
      </c>
      <c r="CH25" s="75">
        <f>IF('[1]Validation flags'!$H$3=1,0, IF( ISNUMBER(Q25), 0, 1 ))</f>
        <v>0</v>
      </c>
      <c r="CI25" s="27"/>
      <c r="CJ25" s="75">
        <f>IF('[1]Validation flags'!$H$3=1,0, IF( ISNUMBER(S25), 0, 1 ))</f>
        <v>0</v>
      </c>
      <c r="CK25" s="75">
        <f>IF('[1]Validation flags'!$H$3=1,0, IF( ISNUMBER(T25), 0, 1 ))</f>
        <v>0</v>
      </c>
      <c r="CL25" s="75">
        <f>IF('[1]Validation flags'!$H$3=1,0, IF( ISNUMBER(U25), 0, 1 ))</f>
        <v>0</v>
      </c>
      <c r="CM25" s="75">
        <f>IF('[1]Validation flags'!$H$3=1,0, IF( ISNUMBER(V25), 0, 1 ))</f>
        <v>0</v>
      </c>
      <c r="CN25" s="75">
        <f>IF('[1]Validation flags'!$H$3=1,0, IF( ISNUMBER(W25), 0, 1 ))</f>
        <v>0</v>
      </c>
      <c r="CO25" s="27"/>
      <c r="CP25" s="75">
        <f>IF('[1]Validation flags'!$H$3=1,0, IF( ISNUMBER(Y25), 0, 1 ))</f>
        <v>0</v>
      </c>
      <c r="CQ25" s="75">
        <f>IF('[1]Validation flags'!$H$3=1,0, IF( ISNUMBER(Z25), 0, 1 ))</f>
        <v>0</v>
      </c>
      <c r="CR25" s="75">
        <f>IF('[1]Validation flags'!$H$3=1,0, IF( ISNUMBER(AA25), 0, 1 ))</f>
        <v>0</v>
      </c>
      <c r="CS25" s="75">
        <f>IF('[1]Validation flags'!$H$3=1,0, IF( ISNUMBER(AB25), 0, 1 ))</f>
        <v>0</v>
      </c>
      <c r="CT25" s="75">
        <f>IF('[1]Validation flags'!$H$3=1,0, IF( ISNUMBER(AC25), 0, 1 ))</f>
        <v>0</v>
      </c>
      <c r="CU25" s="27"/>
      <c r="CV25" s="75">
        <f>IF('[1]Validation flags'!$H$3=1,0, IF( ISNUMBER(AE25), 0, 1 ))</f>
        <v>0</v>
      </c>
      <c r="CW25" s="75">
        <f>IF('[1]Validation flags'!$H$3=1,0, IF( ISNUMBER(AF25), 0, 1 ))</f>
        <v>0</v>
      </c>
      <c r="CX25" s="75">
        <f>IF('[1]Validation flags'!$H$3=1,0, IF( ISNUMBER(AG25), 0, 1 ))</f>
        <v>0</v>
      </c>
      <c r="CY25" s="75">
        <f>IF('[1]Validation flags'!$H$3=1,0, IF( ISNUMBER(AH25), 0, 1 ))</f>
        <v>0</v>
      </c>
      <c r="CZ25" s="75">
        <f>IF('[1]Validation flags'!$H$3=1,0, IF( ISNUMBER(AI25), 0, 1 ))</f>
        <v>0</v>
      </c>
      <c r="DA25" s="27"/>
      <c r="DB25" s="75">
        <f>IF('[1]Validation flags'!$H$3=1,0, IF( ISNUMBER(AK25), 0, 1 ))</f>
        <v>0</v>
      </c>
      <c r="DC25" s="75">
        <f>IF('[1]Validation flags'!$H$3=1,0, IF( ISNUMBER(AL25), 0, 1 ))</f>
        <v>0</v>
      </c>
      <c r="DD25" s="75">
        <f>IF('[1]Validation flags'!$H$3=1,0, IF( ISNUMBER(AM25), 0, 1 ))</f>
        <v>0</v>
      </c>
      <c r="DE25" s="75">
        <f>IF('[1]Validation flags'!$H$3=1,0, IF( ISNUMBER(AN25), 0, 1 ))</f>
        <v>0</v>
      </c>
      <c r="DF25" s="75">
        <f>IF('[1]Validation flags'!$H$3=1,0, IF( ISNUMBER(AO25), 0, 1 ))</f>
        <v>0</v>
      </c>
      <c r="DG25" s="27"/>
      <c r="DH25" s="75">
        <f>IF('[1]Validation flags'!$H$3=1,0, IF( ISNUMBER(AQ25), 0, 1 ))</f>
        <v>0</v>
      </c>
      <c r="DI25" s="75">
        <f>IF('[1]Validation flags'!$H$3=1,0, IF( ISNUMBER(AR25), 0, 1 ))</f>
        <v>0</v>
      </c>
      <c r="DJ25" s="75">
        <f>IF('[1]Validation flags'!$H$3=1,0, IF( ISNUMBER(AS25), 0, 1 ))</f>
        <v>0</v>
      </c>
      <c r="DK25" s="75">
        <f>IF('[1]Validation flags'!$H$3=1,0, IF( ISNUMBER(AT25), 0, 1 ))</f>
        <v>0</v>
      </c>
      <c r="DL25" s="75">
        <f>IF('[1]Validation flags'!$H$3=1,0, IF( ISNUMBER(AU25), 0, 1 ))</f>
        <v>0</v>
      </c>
      <c r="DM25" s="27"/>
      <c r="DN25" s="75">
        <f>IF('[1]Validation flags'!$H$3=1,0, IF( ISNUMBER(AW25), 0, 1 ))</f>
        <v>0</v>
      </c>
      <c r="DO25" s="75">
        <f>IF('[1]Validation flags'!$H$3=1,0, IF( ISNUMBER(AX25), 0, 1 ))</f>
        <v>0</v>
      </c>
      <c r="DP25" s="75">
        <f>IF('[1]Validation flags'!$H$3=1,0, IF( ISNUMBER(AY25), 0, 1 ))</f>
        <v>0</v>
      </c>
      <c r="DQ25" s="75">
        <f>IF('[1]Validation flags'!$H$3=1,0, IF( ISNUMBER(AZ25), 0, 1 ))</f>
        <v>0</v>
      </c>
      <c r="DR25" s="75">
        <f>IF('[1]Validation flags'!$H$3=1,0, IF( ISNUMBER(BA25), 0, 1 ))</f>
        <v>0</v>
      </c>
      <c r="DS25" s="27"/>
      <c r="DT25" s="98"/>
      <c r="DV25" s="10"/>
      <c r="DW25" s="52"/>
      <c r="DX25" s="52"/>
      <c r="DY25" s="52"/>
      <c r="DZ25" s="52"/>
      <c r="EA25" s="52"/>
      <c r="EB25" s="78"/>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98"/>
    </row>
    <row r="26" spans="2:174" ht="14.25" customHeight="1" x14ac:dyDescent="0.3">
      <c r="B26" s="79">
        <f t="shared" si="9"/>
        <v>17</v>
      </c>
      <c r="C26" s="91" t="s">
        <v>157</v>
      </c>
      <c r="D26" s="97"/>
      <c r="E26" s="82" t="s">
        <v>39</v>
      </c>
      <c r="F26" s="83">
        <v>3</v>
      </c>
      <c r="G26" s="84">
        <v>0</v>
      </c>
      <c r="H26" s="85">
        <v>0</v>
      </c>
      <c r="I26" s="85">
        <v>0</v>
      </c>
      <c r="J26" s="85">
        <v>0</v>
      </c>
      <c r="K26" s="86">
        <v>0</v>
      </c>
      <c r="L26" s="87">
        <f t="shared" si="0"/>
        <v>0</v>
      </c>
      <c r="M26" s="84">
        <v>0</v>
      </c>
      <c r="N26" s="85">
        <v>0</v>
      </c>
      <c r="O26" s="85">
        <v>0</v>
      </c>
      <c r="P26" s="85">
        <v>0</v>
      </c>
      <c r="Q26" s="86">
        <v>0</v>
      </c>
      <c r="R26" s="87">
        <f t="shared" si="1"/>
        <v>0</v>
      </c>
      <c r="S26" s="84">
        <v>0</v>
      </c>
      <c r="T26" s="85">
        <v>1.4623143264602938</v>
      </c>
      <c r="U26" s="85">
        <v>0</v>
      </c>
      <c r="V26" s="85">
        <v>0</v>
      </c>
      <c r="W26" s="86">
        <v>0</v>
      </c>
      <c r="X26" s="87">
        <f t="shared" si="2"/>
        <v>1.4623143264602938</v>
      </c>
      <c r="Y26" s="84">
        <v>0</v>
      </c>
      <c r="Z26" s="85">
        <v>7.0682280551129892</v>
      </c>
      <c r="AA26" s="85">
        <v>0</v>
      </c>
      <c r="AB26" s="85">
        <v>0</v>
      </c>
      <c r="AC26" s="86">
        <v>0</v>
      </c>
      <c r="AD26" s="87">
        <f t="shared" si="3"/>
        <v>7.0682280551129892</v>
      </c>
      <c r="AE26" s="84">
        <v>0</v>
      </c>
      <c r="AF26" s="85">
        <v>0</v>
      </c>
      <c r="AG26" s="85">
        <v>0</v>
      </c>
      <c r="AH26" s="85">
        <v>0</v>
      </c>
      <c r="AI26" s="86">
        <v>0</v>
      </c>
      <c r="AJ26" s="87">
        <f t="shared" si="4"/>
        <v>0</v>
      </c>
      <c r="AK26" s="84">
        <v>0</v>
      </c>
      <c r="AL26" s="85">
        <v>0</v>
      </c>
      <c r="AM26" s="85">
        <v>0</v>
      </c>
      <c r="AN26" s="85">
        <v>0</v>
      </c>
      <c r="AO26" s="86">
        <v>0</v>
      </c>
      <c r="AP26" s="87">
        <f t="shared" si="5"/>
        <v>0</v>
      </c>
      <c r="AQ26" s="84">
        <v>0</v>
      </c>
      <c r="AR26" s="85">
        <v>0</v>
      </c>
      <c r="AS26" s="85">
        <v>0</v>
      </c>
      <c r="AT26" s="85">
        <v>0</v>
      </c>
      <c r="AU26" s="86">
        <v>0</v>
      </c>
      <c r="AV26" s="87">
        <f t="shared" si="6"/>
        <v>0</v>
      </c>
      <c r="AW26" s="84">
        <v>0</v>
      </c>
      <c r="AX26" s="85">
        <v>0</v>
      </c>
      <c r="AY26" s="85">
        <v>0</v>
      </c>
      <c r="AZ26" s="85">
        <v>0</v>
      </c>
      <c r="BA26" s="86">
        <v>0</v>
      </c>
      <c r="BB26" s="87">
        <f t="shared" si="7"/>
        <v>0</v>
      </c>
      <c r="BC26" s="17"/>
      <c r="BD26" s="88"/>
      <c r="BE26" s="89" t="s">
        <v>143</v>
      </c>
      <c r="BG26" s="53">
        <f t="shared" si="8"/>
        <v>0</v>
      </c>
      <c r="BH26" s="53" t="str">
        <f t="shared" ref="BH26:BH32" si="11" xml:space="preserve"> IF( SUM( DW26:FQ26) = 0, 0,BE26  )</f>
        <v>Cost should be consistent with output in same year reported in Table WWn4 (zero cost is inconsistent with non-zero output and vice versa).</v>
      </c>
      <c r="BJ26" s="90">
        <f t="shared" si="10"/>
        <v>17</v>
      </c>
      <c r="BK26" s="91" t="s">
        <v>157</v>
      </c>
      <c r="BL26" s="82" t="s">
        <v>39</v>
      </c>
      <c r="BM26" s="83">
        <v>3</v>
      </c>
      <c r="BN26" s="92" t="s">
        <v>158</v>
      </c>
      <c r="BO26" s="93" t="s">
        <v>159</v>
      </c>
      <c r="BP26" s="93" t="s">
        <v>160</v>
      </c>
      <c r="BQ26" s="93" t="s">
        <v>161</v>
      </c>
      <c r="BR26" s="94" t="s">
        <v>162</v>
      </c>
      <c r="BS26" s="95" t="s">
        <v>163</v>
      </c>
      <c r="BT26" s="9"/>
      <c r="BX26" s="75">
        <f>IF('[1]Validation flags'!$H$3=1,0, IF( ISNUMBER(G26), 0, 1 ))</f>
        <v>0</v>
      </c>
      <c r="BY26" s="75">
        <f>IF('[1]Validation flags'!$H$3=1,0, IF( ISNUMBER(H26), 0, 1 ))</f>
        <v>0</v>
      </c>
      <c r="BZ26" s="75">
        <f>IF('[1]Validation flags'!$H$3=1,0, IF( ISNUMBER(I26), 0, 1 ))</f>
        <v>0</v>
      </c>
      <c r="CA26" s="75">
        <f>IF('[1]Validation flags'!$H$3=1,0, IF( ISNUMBER(J26), 0, 1 ))</f>
        <v>0</v>
      </c>
      <c r="CB26" s="75">
        <f>IF('[1]Validation flags'!$H$3=1,0, IF( ISNUMBER(K26), 0, 1 ))</f>
        <v>0</v>
      </c>
      <c r="CC26" s="76"/>
      <c r="CD26" s="75">
        <f>IF('[1]Validation flags'!$H$3=1,0, IF( ISNUMBER(M26), 0, 1 ))</f>
        <v>0</v>
      </c>
      <c r="CE26" s="75">
        <f>IF('[1]Validation flags'!$H$3=1,0, IF( ISNUMBER(N26), 0, 1 ))</f>
        <v>0</v>
      </c>
      <c r="CF26" s="75">
        <f>IF('[1]Validation flags'!$H$3=1,0, IF( ISNUMBER(O26), 0, 1 ))</f>
        <v>0</v>
      </c>
      <c r="CG26" s="75">
        <f>IF('[1]Validation flags'!$H$3=1,0, IF( ISNUMBER(P26), 0, 1 ))</f>
        <v>0</v>
      </c>
      <c r="CH26" s="75">
        <f>IF('[1]Validation flags'!$H$3=1,0, IF( ISNUMBER(Q26), 0, 1 ))</f>
        <v>0</v>
      </c>
      <c r="CI26" s="27"/>
      <c r="CJ26" s="75">
        <f>IF('[1]Validation flags'!$H$3=1,0, IF( ISNUMBER(S26), 0, 1 ))</f>
        <v>0</v>
      </c>
      <c r="CK26" s="75">
        <f>IF('[1]Validation flags'!$H$3=1,0, IF( ISNUMBER(T26), 0, 1 ))</f>
        <v>0</v>
      </c>
      <c r="CL26" s="75">
        <f>IF('[1]Validation flags'!$H$3=1,0, IF( ISNUMBER(U26), 0, 1 ))</f>
        <v>0</v>
      </c>
      <c r="CM26" s="75">
        <f>IF('[1]Validation flags'!$H$3=1,0, IF( ISNUMBER(V26), 0, 1 ))</f>
        <v>0</v>
      </c>
      <c r="CN26" s="75">
        <f>IF('[1]Validation flags'!$H$3=1,0, IF( ISNUMBER(W26), 0, 1 ))</f>
        <v>0</v>
      </c>
      <c r="CO26" s="27"/>
      <c r="CP26" s="75">
        <f>IF('[1]Validation flags'!$H$3=1,0, IF( ISNUMBER(Y26), 0, 1 ))</f>
        <v>0</v>
      </c>
      <c r="CQ26" s="75">
        <f>IF('[1]Validation flags'!$H$3=1,0, IF( ISNUMBER(Z26), 0, 1 ))</f>
        <v>0</v>
      </c>
      <c r="CR26" s="75">
        <f>IF('[1]Validation flags'!$H$3=1,0, IF( ISNUMBER(AA26), 0, 1 ))</f>
        <v>0</v>
      </c>
      <c r="CS26" s="75">
        <f>IF('[1]Validation flags'!$H$3=1,0, IF( ISNUMBER(AB26), 0, 1 ))</f>
        <v>0</v>
      </c>
      <c r="CT26" s="75">
        <f>IF('[1]Validation flags'!$H$3=1,0, IF( ISNUMBER(AC26), 0, 1 ))</f>
        <v>0</v>
      </c>
      <c r="CU26" s="27"/>
      <c r="CV26" s="75">
        <f>IF('[1]Validation flags'!$H$3=1,0, IF( ISNUMBER(AE26), 0, 1 ))</f>
        <v>0</v>
      </c>
      <c r="CW26" s="75">
        <f>IF('[1]Validation flags'!$H$3=1,0, IF( ISNUMBER(AF26), 0, 1 ))</f>
        <v>0</v>
      </c>
      <c r="CX26" s="75">
        <f>IF('[1]Validation flags'!$H$3=1,0, IF( ISNUMBER(AG26), 0, 1 ))</f>
        <v>0</v>
      </c>
      <c r="CY26" s="75">
        <f>IF('[1]Validation flags'!$H$3=1,0, IF( ISNUMBER(AH26), 0, 1 ))</f>
        <v>0</v>
      </c>
      <c r="CZ26" s="75">
        <f>IF('[1]Validation flags'!$H$3=1,0, IF( ISNUMBER(AI26), 0, 1 ))</f>
        <v>0</v>
      </c>
      <c r="DA26" s="27"/>
      <c r="DB26" s="75">
        <f>IF('[1]Validation flags'!$H$3=1,0, IF( ISNUMBER(AK26), 0, 1 ))</f>
        <v>0</v>
      </c>
      <c r="DC26" s="75">
        <f>IF('[1]Validation flags'!$H$3=1,0, IF( ISNUMBER(AL26), 0, 1 ))</f>
        <v>0</v>
      </c>
      <c r="DD26" s="75">
        <f>IF('[1]Validation flags'!$H$3=1,0, IF( ISNUMBER(AM26), 0, 1 ))</f>
        <v>0</v>
      </c>
      <c r="DE26" s="75">
        <f>IF('[1]Validation flags'!$H$3=1,0, IF( ISNUMBER(AN26), 0, 1 ))</f>
        <v>0</v>
      </c>
      <c r="DF26" s="75">
        <f>IF('[1]Validation flags'!$H$3=1,0, IF( ISNUMBER(AO26), 0, 1 ))</f>
        <v>0</v>
      </c>
      <c r="DG26" s="27"/>
      <c r="DH26" s="75">
        <f>IF('[1]Validation flags'!$H$3=1,0, IF( ISNUMBER(AQ26), 0, 1 ))</f>
        <v>0</v>
      </c>
      <c r="DI26" s="75">
        <f>IF('[1]Validation flags'!$H$3=1,0, IF( ISNUMBER(AR26), 0, 1 ))</f>
        <v>0</v>
      </c>
      <c r="DJ26" s="75">
        <f>IF('[1]Validation flags'!$H$3=1,0, IF( ISNUMBER(AS26), 0, 1 ))</f>
        <v>0</v>
      </c>
      <c r="DK26" s="75">
        <f>IF('[1]Validation flags'!$H$3=1,0, IF( ISNUMBER(AT26), 0, 1 ))</f>
        <v>0</v>
      </c>
      <c r="DL26" s="75">
        <f>IF('[1]Validation flags'!$H$3=1,0, IF( ISNUMBER(AU26), 0, 1 ))</f>
        <v>0</v>
      </c>
      <c r="DM26" s="27"/>
      <c r="DN26" s="75">
        <f>IF('[1]Validation flags'!$H$3=1,0, IF( ISNUMBER(AW26), 0, 1 ))</f>
        <v>0</v>
      </c>
      <c r="DO26" s="75">
        <f>IF('[1]Validation flags'!$H$3=1,0, IF( ISNUMBER(AX26), 0, 1 ))</f>
        <v>0</v>
      </c>
      <c r="DP26" s="75">
        <f>IF('[1]Validation flags'!$H$3=1,0, IF( ISNUMBER(AY26), 0, 1 ))</f>
        <v>0</v>
      </c>
      <c r="DQ26" s="75">
        <f>IF('[1]Validation flags'!$H$3=1,0, IF( ISNUMBER(AZ26), 0, 1 ))</f>
        <v>0</v>
      </c>
      <c r="DR26" s="75">
        <f>IF('[1]Validation flags'!$H$3=1,0, IF( ISNUMBER(BA26), 0, 1 ))</f>
        <v>0</v>
      </c>
      <c r="DS26" s="27"/>
      <c r="DT26" s="98"/>
      <c r="DV26" s="10"/>
      <c r="DW26" s="52"/>
      <c r="DX26" s="52"/>
      <c r="DY26" s="52"/>
      <c r="DZ26" s="52"/>
      <c r="EA26" s="77">
        <f>IF( OR(  AND(    ROUND(WWS2a!L26,3)&lt;=0, ROUND([1]WWn4!G168,3)&gt;0),    AND(   ROUND(WWS2a!L26,3)&gt;0, ROUND([1]WWn4!G168,3)&lt;=0)    ),   1,0)</f>
        <v>0</v>
      </c>
      <c r="EB26" s="78"/>
      <c r="EC26" s="52"/>
      <c r="ED26" s="52"/>
      <c r="EE26" s="52"/>
      <c r="EF26" s="52"/>
      <c r="EG26" s="77">
        <f>IF( OR(  AND(    ROUND(WWS2a!R26,3)&lt;=0, ROUND([1]WWn4!H168,3)&gt;0),    AND(   ROUND(WWS2a!R26,3)&gt;0, ROUND([1]WWn4!H168,3)&lt;=0)    ),   1,0)</f>
        <v>0</v>
      </c>
      <c r="EH26" s="52"/>
      <c r="EI26" s="52"/>
      <c r="EJ26" s="52"/>
      <c r="EK26" s="52"/>
      <c r="EL26" s="52"/>
      <c r="EM26" s="77">
        <f>IF( OR(  AND(    ROUND(WWS2a!X26,3)&lt;=0, ROUND([1]WWn4!I168,3)&gt;0),    AND(   ROUND(WWS2a!X26,3)&gt;0, ROUND([1]WWn4!I168,3)&lt;=0)    ),   1,0)</f>
        <v>1</v>
      </c>
      <c r="EN26" s="52"/>
      <c r="EO26" s="52"/>
      <c r="EP26" s="52"/>
      <c r="EQ26" s="52"/>
      <c r="ER26" s="52"/>
      <c r="ES26" s="77">
        <f>IF( OR(  AND(    ROUND(WWS2a!AD26,3)&lt;=0, ROUND([1]WWn4!J168,3)&gt;0),    AND(   ROUND(WWS2a!AD26,3)&gt;0, ROUND([1]WWn4!J168,3)&lt;=0)    ),   1,0)</f>
        <v>0</v>
      </c>
      <c r="ET26" s="52"/>
      <c r="EU26" s="52"/>
      <c r="EV26" s="52"/>
      <c r="EW26" s="52"/>
      <c r="EX26" s="52"/>
      <c r="EY26" s="77">
        <f>IF( OR(  AND(    ROUND(WWS2a!AJ26,3)&lt;=0, ROUND([1]WWn4!K168,3)&gt;0),    AND(   ROUND(WWS2a!AJ26,3)&gt;0, ROUND([1]WWn4!K168,3)&lt;=0)    ),   1,0)</f>
        <v>0</v>
      </c>
      <c r="EZ26" s="52"/>
      <c r="FA26" s="52"/>
      <c r="FB26" s="52"/>
      <c r="FC26" s="52"/>
      <c r="FD26" s="52"/>
      <c r="FE26" s="77">
        <f>IF( OR(  AND(    ROUND(WWS2a!AP26,3)&lt;=0, ROUND([1]WWn4!L168,3)&gt;0),    AND(   ROUND(WWS2a!AP26,3)&gt;0, ROUND([1]WWn4!L168,3)&lt;=0)    ),   1,0)</f>
        <v>0</v>
      </c>
      <c r="FF26" s="52"/>
      <c r="FG26" s="52"/>
      <c r="FH26" s="52"/>
      <c r="FI26" s="52"/>
      <c r="FJ26" s="52"/>
      <c r="FK26" s="77">
        <f>IF( OR(  AND(    ROUND(WWS2a!AV26,3)&lt;=0, ROUND([1]WWn4!M168,3)&gt;0),    AND(   ROUND(WWS2a!AV26,3)&gt;0, ROUND([1]WWn4!M168,3)&lt;=0)    ),   1,0)</f>
        <v>0</v>
      </c>
      <c r="FL26" s="52"/>
      <c r="FM26" s="52"/>
      <c r="FN26" s="52"/>
      <c r="FO26" s="52"/>
      <c r="FP26" s="52"/>
      <c r="FQ26" s="77">
        <f>IF( OR(  AND(    ROUND(WWS2a!BB26,3)&lt;=0, ROUND([1]WWn4!N168,3)&gt;0),    AND(   ROUND(WWS2a!BB26,3)&gt;0, ROUND([1]WWn4!N168,3)&lt;=0)    ),   1,0)</f>
        <v>0</v>
      </c>
      <c r="FR26" s="98"/>
    </row>
    <row r="27" spans="2:174" ht="14.25" customHeight="1" x14ac:dyDescent="0.3">
      <c r="B27" s="79">
        <f t="shared" si="9"/>
        <v>18</v>
      </c>
      <c r="C27" s="91" t="s">
        <v>164</v>
      </c>
      <c r="D27" s="97"/>
      <c r="E27" s="82" t="s">
        <v>39</v>
      </c>
      <c r="F27" s="83">
        <v>3</v>
      </c>
      <c r="G27" s="84">
        <v>0</v>
      </c>
      <c r="H27" s="85">
        <v>0</v>
      </c>
      <c r="I27" s="85">
        <v>0</v>
      </c>
      <c r="J27" s="85">
        <v>0</v>
      </c>
      <c r="K27" s="86">
        <v>0</v>
      </c>
      <c r="L27" s="87">
        <f t="shared" si="0"/>
        <v>0</v>
      </c>
      <c r="M27" s="84">
        <v>0</v>
      </c>
      <c r="N27" s="85">
        <v>5.242606517242705</v>
      </c>
      <c r="O27" s="85">
        <v>0</v>
      </c>
      <c r="P27" s="85">
        <v>0</v>
      </c>
      <c r="Q27" s="86">
        <v>0</v>
      </c>
      <c r="R27" s="87">
        <f t="shared" si="1"/>
        <v>5.242606517242705</v>
      </c>
      <c r="S27" s="84">
        <v>0</v>
      </c>
      <c r="T27" s="85">
        <v>0</v>
      </c>
      <c r="U27" s="85">
        <v>0</v>
      </c>
      <c r="V27" s="85">
        <v>0</v>
      </c>
      <c r="W27" s="86">
        <v>0</v>
      </c>
      <c r="X27" s="87">
        <f t="shared" si="2"/>
        <v>0</v>
      </c>
      <c r="Y27" s="84">
        <v>0</v>
      </c>
      <c r="Z27" s="85">
        <v>0</v>
      </c>
      <c r="AA27" s="85">
        <v>0</v>
      </c>
      <c r="AB27" s="85">
        <v>0</v>
      </c>
      <c r="AC27" s="86">
        <v>0</v>
      </c>
      <c r="AD27" s="87">
        <f t="shared" si="3"/>
        <v>0</v>
      </c>
      <c r="AE27" s="84">
        <v>0</v>
      </c>
      <c r="AF27" s="85">
        <v>11.728540384615386</v>
      </c>
      <c r="AG27" s="85">
        <v>0</v>
      </c>
      <c r="AH27" s="85">
        <v>0</v>
      </c>
      <c r="AI27" s="86">
        <v>0</v>
      </c>
      <c r="AJ27" s="87">
        <f t="shared" si="4"/>
        <v>11.728540384615386</v>
      </c>
      <c r="AK27" s="84">
        <v>0</v>
      </c>
      <c r="AL27" s="85">
        <v>4.4354629899811462</v>
      </c>
      <c r="AM27" s="85">
        <v>0</v>
      </c>
      <c r="AN27" s="85">
        <v>0</v>
      </c>
      <c r="AO27" s="86">
        <v>0</v>
      </c>
      <c r="AP27" s="87">
        <f t="shared" si="5"/>
        <v>4.4354629899811462</v>
      </c>
      <c r="AQ27" s="84">
        <v>0</v>
      </c>
      <c r="AR27" s="85">
        <v>19.454659615384614</v>
      </c>
      <c r="AS27" s="85">
        <v>0</v>
      </c>
      <c r="AT27" s="85">
        <v>0</v>
      </c>
      <c r="AU27" s="86">
        <v>0</v>
      </c>
      <c r="AV27" s="87">
        <f t="shared" si="6"/>
        <v>19.454659615384614</v>
      </c>
      <c r="AW27" s="84">
        <v>0</v>
      </c>
      <c r="AX27" s="85">
        <v>7.9203807692307677</v>
      </c>
      <c r="AY27" s="85">
        <v>0</v>
      </c>
      <c r="AZ27" s="85">
        <v>4.1681769230769223</v>
      </c>
      <c r="BA27" s="86">
        <v>0</v>
      </c>
      <c r="BB27" s="87">
        <f t="shared" si="7"/>
        <v>12.08855769230769</v>
      </c>
      <c r="BC27" s="17"/>
      <c r="BD27" s="88"/>
      <c r="BE27" s="89" t="s">
        <v>143</v>
      </c>
      <c r="BG27" s="53">
        <f t="shared" si="8"/>
        <v>0</v>
      </c>
      <c r="BH27" s="53">
        <f t="shared" si="11"/>
        <v>0</v>
      </c>
      <c r="BJ27" s="90">
        <f t="shared" si="10"/>
        <v>18</v>
      </c>
      <c r="BK27" s="91" t="s">
        <v>164</v>
      </c>
      <c r="BL27" s="82" t="s">
        <v>39</v>
      </c>
      <c r="BM27" s="83">
        <v>3</v>
      </c>
      <c r="BN27" s="92" t="s">
        <v>165</v>
      </c>
      <c r="BO27" s="93" t="s">
        <v>166</v>
      </c>
      <c r="BP27" s="93" t="s">
        <v>167</v>
      </c>
      <c r="BQ27" s="93" t="s">
        <v>168</v>
      </c>
      <c r="BR27" s="94" t="s">
        <v>169</v>
      </c>
      <c r="BS27" s="95" t="s">
        <v>170</v>
      </c>
      <c r="BT27" s="9"/>
      <c r="BX27" s="75">
        <f>IF('[1]Validation flags'!$H$3=1,0, IF( ISNUMBER(G27), 0, 1 ))</f>
        <v>0</v>
      </c>
      <c r="BY27" s="75">
        <f>IF('[1]Validation flags'!$H$3=1,0, IF( ISNUMBER(H27), 0, 1 ))</f>
        <v>0</v>
      </c>
      <c r="BZ27" s="75">
        <f>IF('[1]Validation flags'!$H$3=1,0, IF( ISNUMBER(I27), 0, 1 ))</f>
        <v>0</v>
      </c>
      <c r="CA27" s="75">
        <f>IF('[1]Validation flags'!$H$3=1,0, IF( ISNUMBER(J27), 0, 1 ))</f>
        <v>0</v>
      </c>
      <c r="CB27" s="75">
        <f>IF('[1]Validation flags'!$H$3=1,0, IF( ISNUMBER(K27), 0, 1 ))</f>
        <v>0</v>
      </c>
      <c r="CC27" s="76"/>
      <c r="CD27" s="75">
        <f>IF('[1]Validation flags'!$H$3=1,0, IF( ISNUMBER(M27), 0, 1 ))</f>
        <v>0</v>
      </c>
      <c r="CE27" s="75">
        <f>IF('[1]Validation flags'!$H$3=1,0, IF( ISNUMBER(N27), 0, 1 ))</f>
        <v>0</v>
      </c>
      <c r="CF27" s="75">
        <f>IF('[1]Validation flags'!$H$3=1,0, IF( ISNUMBER(O27), 0, 1 ))</f>
        <v>0</v>
      </c>
      <c r="CG27" s="75">
        <f>IF('[1]Validation flags'!$H$3=1,0, IF( ISNUMBER(P27), 0, 1 ))</f>
        <v>0</v>
      </c>
      <c r="CH27" s="75">
        <f>IF('[1]Validation flags'!$H$3=1,0, IF( ISNUMBER(Q27), 0, 1 ))</f>
        <v>0</v>
      </c>
      <c r="CI27" s="27"/>
      <c r="CJ27" s="75">
        <f>IF('[1]Validation flags'!$H$3=1,0, IF( ISNUMBER(S27), 0, 1 ))</f>
        <v>0</v>
      </c>
      <c r="CK27" s="75">
        <f>IF('[1]Validation flags'!$H$3=1,0, IF( ISNUMBER(T27), 0, 1 ))</f>
        <v>0</v>
      </c>
      <c r="CL27" s="75">
        <f>IF('[1]Validation flags'!$H$3=1,0, IF( ISNUMBER(U27), 0, 1 ))</f>
        <v>0</v>
      </c>
      <c r="CM27" s="75">
        <f>IF('[1]Validation flags'!$H$3=1,0, IF( ISNUMBER(V27), 0, 1 ))</f>
        <v>0</v>
      </c>
      <c r="CN27" s="75">
        <f>IF('[1]Validation flags'!$H$3=1,0, IF( ISNUMBER(W27), 0, 1 ))</f>
        <v>0</v>
      </c>
      <c r="CO27" s="27"/>
      <c r="CP27" s="75">
        <f>IF('[1]Validation flags'!$H$3=1,0, IF( ISNUMBER(Y27), 0, 1 ))</f>
        <v>0</v>
      </c>
      <c r="CQ27" s="75">
        <f>IF('[1]Validation flags'!$H$3=1,0, IF( ISNUMBER(Z27), 0, 1 ))</f>
        <v>0</v>
      </c>
      <c r="CR27" s="75">
        <f>IF('[1]Validation flags'!$H$3=1,0, IF( ISNUMBER(AA27), 0, 1 ))</f>
        <v>0</v>
      </c>
      <c r="CS27" s="75">
        <f>IF('[1]Validation flags'!$H$3=1,0, IF( ISNUMBER(AB27), 0, 1 ))</f>
        <v>0</v>
      </c>
      <c r="CT27" s="75">
        <f>IF('[1]Validation flags'!$H$3=1,0, IF( ISNUMBER(AC27), 0, 1 ))</f>
        <v>0</v>
      </c>
      <c r="CU27" s="27"/>
      <c r="CV27" s="75">
        <f>IF('[1]Validation flags'!$H$3=1,0, IF( ISNUMBER(AE27), 0, 1 ))</f>
        <v>0</v>
      </c>
      <c r="CW27" s="75">
        <f>IF('[1]Validation flags'!$H$3=1,0, IF( ISNUMBER(AF27), 0, 1 ))</f>
        <v>0</v>
      </c>
      <c r="CX27" s="75">
        <f>IF('[1]Validation flags'!$H$3=1,0, IF( ISNUMBER(AG27), 0, 1 ))</f>
        <v>0</v>
      </c>
      <c r="CY27" s="75">
        <f>IF('[1]Validation flags'!$H$3=1,0, IF( ISNUMBER(AH27), 0, 1 ))</f>
        <v>0</v>
      </c>
      <c r="CZ27" s="75">
        <f>IF('[1]Validation flags'!$H$3=1,0, IF( ISNUMBER(AI27), 0, 1 ))</f>
        <v>0</v>
      </c>
      <c r="DA27" s="27"/>
      <c r="DB27" s="75">
        <f>IF('[1]Validation flags'!$H$3=1,0, IF( ISNUMBER(AK27), 0, 1 ))</f>
        <v>0</v>
      </c>
      <c r="DC27" s="75">
        <f>IF('[1]Validation flags'!$H$3=1,0, IF( ISNUMBER(AL27), 0, 1 ))</f>
        <v>0</v>
      </c>
      <c r="DD27" s="75">
        <f>IF('[1]Validation flags'!$H$3=1,0, IF( ISNUMBER(AM27), 0, 1 ))</f>
        <v>0</v>
      </c>
      <c r="DE27" s="75">
        <f>IF('[1]Validation flags'!$H$3=1,0, IF( ISNUMBER(AN27), 0, 1 ))</f>
        <v>0</v>
      </c>
      <c r="DF27" s="75">
        <f>IF('[1]Validation flags'!$H$3=1,0, IF( ISNUMBER(AO27), 0, 1 ))</f>
        <v>0</v>
      </c>
      <c r="DG27" s="27"/>
      <c r="DH27" s="75">
        <f>IF('[1]Validation flags'!$H$3=1,0, IF( ISNUMBER(AQ27), 0, 1 ))</f>
        <v>0</v>
      </c>
      <c r="DI27" s="75">
        <f>IF('[1]Validation flags'!$H$3=1,0, IF( ISNUMBER(AR27), 0, 1 ))</f>
        <v>0</v>
      </c>
      <c r="DJ27" s="75">
        <f>IF('[1]Validation flags'!$H$3=1,0, IF( ISNUMBER(AS27), 0, 1 ))</f>
        <v>0</v>
      </c>
      <c r="DK27" s="75">
        <f>IF('[1]Validation flags'!$H$3=1,0, IF( ISNUMBER(AT27), 0, 1 ))</f>
        <v>0</v>
      </c>
      <c r="DL27" s="75">
        <f>IF('[1]Validation flags'!$H$3=1,0, IF( ISNUMBER(AU27), 0, 1 ))</f>
        <v>0</v>
      </c>
      <c r="DM27" s="27"/>
      <c r="DN27" s="75">
        <f>IF('[1]Validation flags'!$H$3=1,0, IF( ISNUMBER(AW27), 0, 1 ))</f>
        <v>0</v>
      </c>
      <c r="DO27" s="75">
        <f>IF('[1]Validation flags'!$H$3=1,0, IF( ISNUMBER(AX27), 0, 1 ))</f>
        <v>0</v>
      </c>
      <c r="DP27" s="75">
        <f>IF('[1]Validation flags'!$H$3=1,0, IF( ISNUMBER(AY27), 0, 1 ))</f>
        <v>0</v>
      </c>
      <c r="DQ27" s="75">
        <f>IF('[1]Validation flags'!$H$3=1,0, IF( ISNUMBER(AZ27), 0, 1 ))</f>
        <v>0</v>
      </c>
      <c r="DR27" s="75">
        <f>IF('[1]Validation flags'!$H$3=1,0, IF( ISNUMBER(BA27), 0, 1 ))</f>
        <v>0</v>
      </c>
      <c r="DS27" s="27"/>
      <c r="DV27" s="10"/>
      <c r="DW27" s="52"/>
      <c r="DX27" s="52"/>
      <c r="DY27" s="52"/>
      <c r="DZ27" s="52"/>
      <c r="EA27" s="77">
        <f>IF( OR(  AND(    ROUND(WWS2a!L27,3)&lt;=0, ROUND([1]WWn4!G165,3)&gt;0),    AND(   ROUND(WWS2a!L27,3)&gt;0, ROUND([1]WWn4!G165,3)&lt;=0)    ),   1,0)</f>
        <v>0</v>
      </c>
      <c r="EB27" s="78"/>
      <c r="EC27" s="52"/>
      <c r="ED27" s="52"/>
      <c r="EE27" s="52"/>
      <c r="EF27" s="52"/>
      <c r="EG27" s="77">
        <f>IF( OR(  AND(    ROUND(WWS2a!R27,3)&lt;=0, ROUND([1]WWn4!H165,3)&gt;0),    AND(   ROUND(WWS2a!R27,3)&gt;0, ROUND([1]WWn4!H165,3)&lt;=0)    ),   1,0)</f>
        <v>0</v>
      </c>
      <c r="EH27" s="52"/>
      <c r="EI27" s="52"/>
      <c r="EJ27" s="52"/>
      <c r="EK27" s="52"/>
      <c r="EL27" s="52"/>
      <c r="EM27" s="77">
        <f>IF( OR(  AND(    ROUND(WWS2a!X27,3)&lt;=0, ROUND([1]WWn4!I165,3)&gt;0),    AND(   ROUND(WWS2a!X27,3)&gt;0, ROUND([1]WWn4!I165,3)&lt;=0)    ),   1,0)</f>
        <v>0</v>
      </c>
      <c r="EN27" s="52"/>
      <c r="EO27" s="52"/>
      <c r="EP27" s="52"/>
      <c r="EQ27" s="52"/>
      <c r="ER27" s="52"/>
      <c r="ES27" s="77">
        <f>IF( OR(  AND(    ROUND(WWS2a!AD27,3)&lt;=0, ROUND([1]WWn4!J165,3)&gt;0),    AND(   ROUND(WWS2a!AD27,3)&gt;0, ROUND([1]WWn4!J165,3)&lt;=0)    ),   1,0)</f>
        <v>0</v>
      </c>
      <c r="ET27" s="52"/>
      <c r="EU27" s="52"/>
      <c r="EV27" s="52"/>
      <c r="EW27" s="52"/>
      <c r="EX27" s="52"/>
      <c r="EY27" s="77">
        <f>IF( OR(  AND(    ROUND(WWS2a!AJ27,3)&lt;=0, ROUND([1]WWn4!K165,3)&gt;0),    AND(   ROUND(WWS2a!AJ27,3)&gt;0, ROUND([1]WWn4!K165,3)&lt;=0)    ),   1,0)</f>
        <v>0</v>
      </c>
      <c r="EZ27" s="52"/>
      <c r="FA27" s="52"/>
      <c r="FB27" s="52"/>
      <c r="FC27" s="52"/>
      <c r="FD27" s="52"/>
      <c r="FE27" s="77">
        <f>IF( OR(  AND(    ROUND(WWS2a!AP27,3)&lt;=0, ROUND([1]WWn4!L165,3)&gt;0),    AND(   ROUND(WWS2a!AP27,3)&gt;0, ROUND([1]WWn4!L165,3)&lt;=0)    ),   1,0)</f>
        <v>0</v>
      </c>
      <c r="FF27" s="52"/>
      <c r="FG27" s="52"/>
      <c r="FH27" s="52"/>
      <c r="FI27" s="52"/>
      <c r="FJ27" s="52"/>
      <c r="FK27" s="77">
        <f>IF( OR(  AND(    ROUND(WWS2a!AV27,3)&lt;=0, ROUND([1]WWn4!M165,3)&gt;0),    AND(   ROUND(WWS2a!AV27,3)&gt;0, ROUND([1]WWn4!M165,3)&lt;=0)    ),   1,0)</f>
        <v>0</v>
      </c>
      <c r="FL27" s="52"/>
      <c r="FM27" s="52"/>
      <c r="FN27" s="52"/>
      <c r="FO27" s="52"/>
      <c r="FP27" s="52"/>
      <c r="FQ27" s="77">
        <f>IF( OR(  AND(    ROUND(WWS2a!BB27,3)&lt;=0, ROUND([1]WWn4!N165,3)&gt;0),    AND(   ROUND(WWS2a!BB27,3)&gt;0, ROUND([1]WWn4!N165,3)&lt;=0)    ),   1,0)</f>
        <v>0</v>
      </c>
      <c r="FR27" s="10"/>
    </row>
    <row r="28" spans="2:174" ht="14.25" customHeight="1" x14ac:dyDescent="0.3">
      <c r="B28" s="79">
        <f t="shared" si="9"/>
        <v>19</v>
      </c>
      <c r="C28" s="91" t="s">
        <v>171</v>
      </c>
      <c r="D28" s="97"/>
      <c r="E28" s="82" t="s">
        <v>39</v>
      </c>
      <c r="F28" s="83">
        <v>3</v>
      </c>
      <c r="G28" s="84">
        <v>0</v>
      </c>
      <c r="H28" s="85">
        <v>4.1146943880000002</v>
      </c>
      <c r="I28" s="85">
        <v>0</v>
      </c>
      <c r="J28" s="85">
        <v>0</v>
      </c>
      <c r="K28" s="86">
        <v>0</v>
      </c>
      <c r="L28" s="87">
        <f t="shared" si="0"/>
        <v>4.1146943880000002</v>
      </c>
      <c r="M28" s="84">
        <v>0</v>
      </c>
      <c r="N28" s="85">
        <v>5.5489749861092514</v>
      </c>
      <c r="O28" s="85">
        <v>0</v>
      </c>
      <c r="P28" s="85">
        <v>0</v>
      </c>
      <c r="Q28" s="86">
        <v>0</v>
      </c>
      <c r="R28" s="87">
        <f t="shared" si="1"/>
        <v>5.5489749861092514</v>
      </c>
      <c r="S28" s="84">
        <v>0</v>
      </c>
      <c r="T28" s="85">
        <v>10.976608518149661</v>
      </c>
      <c r="U28" s="85">
        <v>0</v>
      </c>
      <c r="V28" s="85">
        <v>0</v>
      </c>
      <c r="W28" s="86">
        <v>0</v>
      </c>
      <c r="X28" s="87">
        <f t="shared" si="2"/>
        <v>10.976608518149661</v>
      </c>
      <c r="Y28" s="84">
        <v>0</v>
      </c>
      <c r="Z28" s="85">
        <v>2.1136499999999998</v>
      </c>
      <c r="AA28" s="85">
        <v>0</v>
      </c>
      <c r="AB28" s="85">
        <v>0</v>
      </c>
      <c r="AC28" s="86">
        <v>0</v>
      </c>
      <c r="AD28" s="87">
        <f t="shared" si="3"/>
        <v>2.1136499999999998</v>
      </c>
      <c r="AE28" s="84">
        <v>0</v>
      </c>
      <c r="AF28" s="85">
        <v>37.082647582400668</v>
      </c>
      <c r="AG28" s="85">
        <v>0</v>
      </c>
      <c r="AH28" s="85">
        <v>0</v>
      </c>
      <c r="AI28" s="86">
        <v>0</v>
      </c>
      <c r="AJ28" s="87">
        <f t="shared" si="4"/>
        <v>37.082647582400668</v>
      </c>
      <c r="AK28" s="84">
        <v>0</v>
      </c>
      <c r="AL28" s="85">
        <v>28.159594688484304</v>
      </c>
      <c r="AM28" s="85">
        <v>0</v>
      </c>
      <c r="AN28" s="85">
        <v>0</v>
      </c>
      <c r="AO28" s="86">
        <v>0</v>
      </c>
      <c r="AP28" s="87">
        <f t="shared" si="5"/>
        <v>28.159594688484304</v>
      </c>
      <c r="AQ28" s="84">
        <v>0</v>
      </c>
      <c r="AR28" s="85">
        <v>28.355162995515926</v>
      </c>
      <c r="AS28" s="85">
        <v>0</v>
      </c>
      <c r="AT28" s="85">
        <v>0</v>
      </c>
      <c r="AU28" s="86">
        <v>0</v>
      </c>
      <c r="AV28" s="87">
        <f t="shared" si="6"/>
        <v>28.355162995515926</v>
      </c>
      <c r="AW28" s="84">
        <v>0</v>
      </c>
      <c r="AX28" s="85">
        <v>8.5444966840801975</v>
      </c>
      <c r="AY28" s="85">
        <v>0</v>
      </c>
      <c r="AZ28" s="85">
        <v>0</v>
      </c>
      <c r="BA28" s="86">
        <v>0</v>
      </c>
      <c r="BB28" s="87">
        <f t="shared" si="7"/>
        <v>8.5444966840801975</v>
      </c>
      <c r="BC28" s="17"/>
      <c r="BD28" s="88"/>
      <c r="BE28" s="89" t="s">
        <v>143</v>
      </c>
      <c r="BG28" s="53">
        <f t="shared" si="8"/>
        <v>0</v>
      </c>
      <c r="BH28" s="53" t="str">
        <f t="shared" si="11"/>
        <v>Cost should be consistent with output in same year reported in Table WWn4 (zero cost is inconsistent with non-zero output and vice versa).</v>
      </c>
      <c r="BJ28" s="90">
        <f t="shared" si="10"/>
        <v>19</v>
      </c>
      <c r="BK28" s="91" t="s">
        <v>171</v>
      </c>
      <c r="BL28" s="82" t="s">
        <v>39</v>
      </c>
      <c r="BM28" s="83">
        <v>3</v>
      </c>
      <c r="BN28" s="92" t="s">
        <v>172</v>
      </c>
      <c r="BO28" s="93" t="s">
        <v>173</v>
      </c>
      <c r="BP28" s="93" t="s">
        <v>174</v>
      </c>
      <c r="BQ28" s="93" t="s">
        <v>175</v>
      </c>
      <c r="BR28" s="94" t="s">
        <v>176</v>
      </c>
      <c r="BS28" s="95" t="s">
        <v>177</v>
      </c>
      <c r="BT28" s="9"/>
      <c r="BX28" s="75">
        <f>IF('[1]Validation flags'!$H$3=1,0, IF( ISNUMBER(G28), 0, 1 ))</f>
        <v>0</v>
      </c>
      <c r="BY28" s="75">
        <f>IF('[1]Validation flags'!$H$3=1,0, IF( ISNUMBER(H28), 0, 1 ))</f>
        <v>0</v>
      </c>
      <c r="BZ28" s="75">
        <f>IF('[1]Validation flags'!$H$3=1,0, IF( ISNUMBER(I28), 0, 1 ))</f>
        <v>0</v>
      </c>
      <c r="CA28" s="75">
        <f>IF('[1]Validation flags'!$H$3=1,0, IF( ISNUMBER(J28), 0, 1 ))</f>
        <v>0</v>
      </c>
      <c r="CB28" s="75">
        <f>IF('[1]Validation flags'!$H$3=1,0, IF( ISNUMBER(K28), 0, 1 ))</f>
        <v>0</v>
      </c>
      <c r="CC28" s="76"/>
      <c r="CD28" s="75">
        <f>IF('[1]Validation flags'!$H$3=1,0, IF( ISNUMBER(M28), 0, 1 ))</f>
        <v>0</v>
      </c>
      <c r="CE28" s="75">
        <f>IF('[1]Validation flags'!$H$3=1,0, IF( ISNUMBER(N28), 0, 1 ))</f>
        <v>0</v>
      </c>
      <c r="CF28" s="75">
        <f>IF('[1]Validation flags'!$H$3=1,0, IF( ISNUMBER(O28), 0, 1 ))</f>
        <v>0</v>
      </c>
      <c r="CG28" s="75">
        <f>IF('[1]Validation flags'!$H$3=1,0, IF( ISNUMBER(P28), 0, 1 ))</f>
        <v>0</v>
      </c>
      <c r="CH28" s="75">
        <f>IF('[1]Validation flags'!$H$3=1,0, IF( ISNUMBER(Q28), 0, 1 ))</f>
        <v>0</v>
      </c>
      <c r="CI28" s="27"/>
      <c r="CJ28" s="75">
        <f>IF('[1]Validation flags'!$H$3=1,0, IF( ISNUMBER(S28), 0, 1 ))</f>
        <v>0</v>
      </c>
      <c r="CK28" s="75">
        <f>IF('[1]Validation flags'!$H$3=1,0, IF( ISNUMBER(T28), 0, 1 ))</f>
        <v>0</v>
      </c>
      <c r="CL28" s="75">
        <f>IF('[1]Validation flags'!$H$3=1,0, IF( ISNUMBER(U28), 0, 1 ))</f>
        <v>0</v>
      </c>
      <c r="CM28" s="75">
        <f>IF('[1]Validation flags'!$H$3=1,0, IF( ISNUMBER(V28), 0, 1 ))</f>
        <v>0</v>
      </c>
      <c r="CN28" s="75">
        <f>IF('[1]Validation flags'!$H$3=1,0, IF( ISNUMBER(W28), 0, 1 ))</f>
        <v>0</v>
      </c>
      <c r="CO28" s="27"/>
      <c r="CP28" s="75">
        <f>IF('[1]Validation flags'!$H$3=1,0, IF( ISNUMBER(Y28), 0, 1 ))</f>
        <v>0</v>
      </c>
      <c r="CQ28" s="75">
        <f>IF('[1]Validation flags'!$H$3=1,0, IF( ISNUMBER(Z28), 0, 1 ))</f>
        <v>0</v>
      </c>
      <c r="CR28" s="75">
        <f>IF('[1]Validation flags'!$H$3=1,0, IF( ISNUMBER(AA28), 0, 1 ))</f>
        <v>0</v>
      </c>
      <c r="CS28" s="75">
        <f>IF('[1]Validation flags'!$H$3=1,0, IF( ISNUMBER(AB28), 0, 1 ))</f>
        <v>0</v>
      </c>
      <c r="CT28" s="75">
        <f>IF('[1]Validation flags'!$H$3=1,0, IF( ISNUMBER(AC28), 0, 1 ))</f>
        <v>0</v>
      </c>
      <c r="CU28" s="27"/>
      <c r="CV28" s="75">
        <f>IF('[1]Validation flags'!$H$3=1,0, IF( ISNUMBER(AE28), 0, 1 ))</f>
        <v>0</v>
      </c>
      <c r="CW28" s="75">
        <f>IF('[1]Validation flags'!$H$3=1,0, IF( ISNUMBER(AF28), 0, 1 ))</f>
        <v>0</v>
      </c>
      <c r="CX28" s="75">
        <f>IF('[1]Validation flags'!$H$3=1,0, IF( ISNUMBER(AG28), 0, 1 ))</f>
        <v>0</v>
      </c>
      <c r="CY28" s="75">
        <f>IF('[1]Validation flags'!$H$3=1,0, IF( ISNUMBER(AH28), 0, 1 ))</f>
        <v>0</v>
      </c>
      <c r="CZ28" s="75">
        <f>IF('[1]Validation flags'!$H$3=1,0, IF( ISNUMBER(AI28), 0, 1 ))</f>
        <v>0</v>
      </c>
      <c r="DA28" s="27"/>
      <c r="DB28" s="75">
        <f>IF('[1]Validation flags'!$H$3=1,0, IF( ISNUMBER(AK28), 0, 1 ))</f>
        <v>0</v>
      </c>
      <c r="DC28" s="75">
        <f>IF('[1]Validation flags'!$H$3=1,0, IF( ISNUMBER(AL28), 0, 1 ))</f>
        <v>0</v>
      </c>
      <c r="DD28" s="75">
        <f>IF('[1]Validation flags'!$H$3=1,0, IF( ISNUMBER(AM28), 0, 1 ))</f>
        <v>0</v>
      </c>
      <c r="DE28" s="75">
        <f>IF('[1]Validation flags'!$H$3=1,0, IF( ISNUMBER(AN28), 0, 1 ))</f>
        <v>0</v>
      </c>
      <c r="DF28" s="75">
        <f>IF('[1]Validation flags'!$H$3=1,0, IF( ISNUMBER(AO28), 0, 1 ))</f>
        <v>0</v>
      </c>
      <c r="DG28" s="27"/>
      <c r="DH28" s="75">
        <f>IF('[1]Validation flags'!$H$3=1,0, IF( ISNUMBER(AQ28), 0, 1 ))</f>
        <v>0</v>
      </c>
      <c r="DI28" s="75">
        <f>IF('[1]Validation flags'!$H$3=1,0, IF( ISNUMBER(AR28), 0, 1 ))</f>
        <v>0</v>
      </c>
      <c r="DJ28" s="75">
        <f>IF('[1]Validation flags'!$H$3=1,0, IF( ISNUMBER(AS28), 0, 1 ))</f>
        <v>0</v>
      </c>
      <c r="DK28" s="75">
        <f>IF('[1]Validation flags'!$H$3=1,0, IF( ISNUMBER(AT28), 0, 1 ))</f>
        <v>0</v>
      </c>
      <c r="DL28" s="75">
        <f>IF('[1]Validation flags'!$H$3=1,0, IF( ISNUMBER(AU28), 0, 1 ))</f>
        <v>0</v>
      </c>
      <c r="DM28" s="27"/>
      <c r="DN28" s="75">
        <f>IF('[1]Validation flags'!$H$3=1,0, IF( ISNUMBER(AW28), 0, 1 ))</f>
        <v>0</v>
      </c>
      <c r="DO28" s="75">
        <f>IF('[1]Validation flags'!$H$3=1,0, IF( ISNUMBER(AX28), 0, 1 ))</f>
        <v>0</v>
      </c>
      <c r="DP28" s="75">
        <f>IF('[1]Validation flags'!$H$3=1,0, IF( ISNUMBER(AY28), 0, 1 ))</f>
        <v>0</v>
      </c>
      <c r="DQ28" s="75">
        <f>IF('[1]Validation flags'!$H$3=1,0, IF( ISNUMBER(AZ28), 0, 1 ))</f>
        <v>0</v>
      </c>
      <c r="DR28" s="75">
        <f>IF('[1]Validation flags'!$H$3=1,0, IF( ISNUMBER(BA28), 0, 1 ))</f>
        <v>0</v>
      </c>
      <c r="DS28" s="27"/>
      <c r="DV28" s="10"/>
      <c r="DW28" s="52"/>
      <c r="DX28" s="52"/>
      <c r="DY28" s="52"/>
      <c r="DZ28" s="52"/>
      <c r="EA28" s="77">
        <f>IF( OR(  AND(    ROUND(WWS2a!L28,3)&lt;=0, ROUND([1]WWn4!G164,3)&gt;0),    AND(   ROUND(WWS2a!L28,3)&gt;0, ROUND([1]WWn4!G164,3)&lt;=0)    ),   1,0)</f>
        <v>0</v>
      </c>
      <c r="EB28" s="78"/>
      <c r="EC28" s="52"/>
      <c r="ED28" s="52"/>
      <c r="EE28" s="52"/>
      <c r="EF28" s="52"/>
      <c r="EG28" s="77">
        <f>IF( OR(  AND(    ROUND(WWS2a!R28,3)&lt;=0, ROUND([1]WWn4!H164,3)&gt;0),    AND(   ROUND(WWS2a!R28,3)&gt;0, ROUND([1]WWn4!H164,3)&lt;=0)    ),   1,0)</f>
        <v>0</v>
      </c>
      <c r="EH28" s="52"/>
      <c r="EI28" s="52"/>
      <c r="EJ28" s="52"/>
      <c r="EK28" s="52"/>
      <c r="EL28" s="52"/>
      <c r="EM28" s="77">
        <f>IF( OR(  AND(    ROUND(WWS2a!X28,3)&lt;=0, ROUND([1]WWn4!I164,3)&gt;0),    AND(   ROUND(WWS2a!X28,3)&gt;0, ROUND([1]WWn4!I164,3)&lt;=0)    ),   1,0)</f>
        <v>0</v>
      </c>
      <c r="EN28" s="52"/>
      <c r="EO28" s="52"/>
      <c r="EP28" s="52"/>
      <c r="EQ28" s="52"/>
      <c r="ER28" s="52"/>
      <c r="ES28" s="77">
        <f>IF( OR(  AND(    ROUND(WWS2a!AD28,3)&lt;=0, ROUND([1]WWn4!J164,3)&gt;0),    AND(   ROUND(WWS2a!AD28,3)&gt;0, ROUND([1]WWn4!J164,3)&lt;=0)    ),   1,0)</f>
        <v>1</v>
      </c>
      <c r="ET28" s="52"/>
      <c r="EU28" s="52"/>
      <c r="EV28" s="52"/>
      <c r="EW28" s="52"/>
      <c r="EX28" s="52"/>
      <c r="EY28" s="77">
        <f>IF( OR(  AND(    ROUND(WWS2a!AJ28,3)&lt;=0, ROUND([1]WWn4!K164,3)&gt;0),    AND(   ROUND(WWS2a!AJ28,3)&gt;0, ROUND([1]WWn4!K164,3)&lt;=0)    ),   1,0)</f>
        <v>0</v>
      </c>
      <c r="EZ28" s="52"/>
      <c r="FA28" s="52"/>
      <c r="FB28" s="52"/>
      <c r="FC28" s="52"/>
      <c r="FD28" s="52"/>
      <c r="FE28" s="77">
        <f>IF( OR(  AND(    ROUND(WWS2a!AP28,3)&lt;=0, ROUND([1]WWn4!L164,3)&gt;0),    AND(   ROUND(WWS2a!AP28,3)&gt;0, ROUND([1]WWn4!L164,3)&lt;=0)    ),   1,0)</f>
        <v>0</v>
      </c>
      <c r="FF28" s="52"/>
      <c r="FG28" s="52"/>
      <c r="FH28" s="52"/>
      <c r="FI28" s="52"/>
      <c r="FJ28" s="52"/>
      <c r="FK28" s="77">
        <f>IF( OR(  AND(    ROUND(WWS2a!AV28,3)&lt;=0, ROUND([1]WWn4!M164,3)&gt;0),    AND(   ROUND(WWS2a!AV28,3)&gt;0, ROUND([1]WWn4!M164,3)&lt;=0)    ),   1,0)</f>
        <v>0</v>
      </c>
      <c r="FL28" s="52"/>
      <c r="FM28" s="52"/>
      <c r="FN28" s="52"/>
      <c r="FO28" s="52"/>
      <c r="FP28" s="52"/>
      <c r="FQ28" s="77">
        <f>IF( OR(  AND(    ROUND(WWS2a!BB28,3)&lt;=0, ROUND([1]WWn4!N164,3)&gt;0),    AND(   ROUND(WWS2a!BB28,3)&gt;0, ROUND([1]WWn4!N164,3)&lt;=0)    ),   1,0)</f>
        <v>0</v>
      </c>
      <c r="FR28" s="10"/>
    </row>
    <row r="29" spans="2:174" ht="14.25" customHeight="1" x14ac:dyDescent="0.3">
      <c r="B29" s="79">
        <f t="shared" si="9"/>
        <v>20</v>
      </c>
      <c r="C29" s="91" t="s">
        <v>178</v>
      </c>
      <c r="D29" s="97"/>
      <c r="E29" s="82" t="s">
        <v>39</v>
      </c>
      <c r="F29" s="83">
        <v>3</v>
      </c>
      <c r="G29" s="84">
        <v>0</v>
      </c>
      <c r="H29" s="85">
        <v>11.4932620661</v>
      </c>
      <c r="I29" s="85">
        <v>0</v>
      </c>
      <c r="J29" s="85">
        <v>0</v>
      </c>
      <c r="K29" s="86">
        <v>0</v>
      </c>
      <c r="L29" s="87">
        <f t="shared" si="0"/>
        <v>11.4932620661</v>
      </c>
      <c r="M29" s="84">
        <v>0</v>
      </c>
      <c r="N29" s="85">
        <v>0</v>
      </c>
      <c r="O29" s="85">
        <v>0</v>
      </c>
      <c r="P29" s="85">
        <v>0</v>
      </c>
      <c r="Q29" s="86">
        <v>0</v>
      </c>
      <c r="R29" s="87">
        <f t="shared" si="1"/>
        <v>0</v>
      </c>
      <c r="S29" s="84">
        <v>0</v>
      </c>
      <c r="T29" s="85">
        <v>7.773371782799245</v>
      </c>
      <c r="U29" s="85">
        <v>0</v>
      </c>
      <c r="V29" s="85">
        <v>0</v>
      </c>
      <c r="W29" s="86">
        <v>0</v>
      </c>
      <c r="X29" s="87">
        <f t="shared" si="2"/>
        <v>7.773371782799245</v>
      </c>
      <c r="Y29" s="84">
        <v>0</v>
      </c>
      <c r="Z29" s="85">
        <v>3.6329019230769228</v>
      </c>
      <c r="AA29" s="85">
        <v>0</v>
      </c>
      <c r="AB29" s="85">
        <v>0</v>
      </c>
      <c r="AC29" s="86">
        <v>0</v>
      </c>
      <c r="AD29" s="87">
        <f t="shared" si="3"/>
        <v>3.6329019230769228</v>
      </c>
      <c r="AE29" s="84">
        <v>0</v>
      </c>
      <c r="AF29" s="85">
        <v>1.4117746153846158</v>
      </c>
      <c r="AG29" s="85">
        <v>0</v>
      </c>
      <c r="AH29" s="85">
        <v>0</v>
      </c>
      <c r="AI29" s="86">
        <v>0</v>
      </c>
      <c r="AJ29" s="87">
        <f t="shared" si="4"/>
        <v>1.4117746153846158</v>
      </c>
      <c r="AK29" s="84">
        <v>0</v>
      </c>
      <c r="AL29" s="85">
        <v>0</v>
      </c>
      <c r="AM29" s="85">
        <v>0</v>
      </c>
      <c r="AN29" s="85">
        <v>0</v>
      </c>
      <c r="AO29" s="86">
        <v>0</v>
      </c>
      <c r="AP29" s="87">
        <f t="shared" si="5"/>
        <v>0</v>
      </c>
      <c r="AQ29" s="84">
        <v>0</v>
      </c>
      <c r="AR29" s="85">
        <v>17.686137409615387</v>
      </c>
      <c r="AS29" s="85">
        <v>0</v>
      </c>
      <c r="AT29" s="85">
        <v>0</v>
      </c>
      <c r="AU29" s="86">
        <v>0</v>
      </c>
      <c r="AV29" s="87">
        <f t="shared" si="6"/>
        <v>17.686137409615387</v>
      </c>
      <c r="AW29" s="84">
        <v>0</v>
      </c>
      <c r="AX29" s="85">
        <v>9.8861555076923064</v>
      </c>
      <c r="AY29" s="85">
        <v>0</v>
      </c>
      <c r="AZ29" s="85">
        <v>0</v>
      </c>
      <c r="BA29" s="86">
        <v>0</v>
      </c>
      <c r="BB29" s="87">
        <f t="shared" si="7"/>
        <v>9.8861555076923064</v>
      </c>
      <c r="BC29" s="17"/>
      <c r="BD29" s="88"/>
      <c r="BE29" s="89" t="s">
        <v>143</v>
      </c>
      <c r="BG29" s="53">
        <f t="shared" si="8"/>
        <v>0</v>
      </c>
      <c r="BH29" s="53" t="str">
        <f t="shared" si="11"/>
        <v>Cost should be consistent with output in same year reported in Table WWn4 (zero cost is inconsistent with non-zero output and vice versa).</v>
      </c>
      <c r="BJ29" s="90">
        <f t="shared" si="10"/>
        <v>20</v>
      </c>
      <c r="BK29" s="91" t="s">
        <v>178</v>
      </c>
      <c r="BL29" s="82" t="s">
        <v>39</v>
      </c>
      <c r="BM29" s="83">
        <v>3</v>
      </c>
      <c r="BN29" s="92" t="s">
        <v>179</v>
      </c>
      <c r="BO29" s="93" t="s">
        <v>180</v>
      </c>
      <c r="BP29" s="93" t="s">
        <v>181</v>
      </c>
      <c r="BQ29" s="93" t="s">
        <v>182</v>
      </c>
      <c r="BR29" s="94" t="s">
        <v>183</v>
      </c>
      <c r="BS29" s="95" t="s">
        <v>184</v>
      </c>
      <c r="BT29" s="9"/>
      <c r="BX29" s="75">
        <f>IF('[1]Validation flags'!$H$3=1,0, IF( ISNUMBER(G29), 0, 1 ))</f>
        <v>0</v>
      </c>
      <c r="BY29" s="75">
        <f>IF('[1]Validation flags'!$H$3=1,0, IF( ISNUMBER(H29), 0, 1 ))</f>
        <v>0</v>
      </c>
      <c r="BZ29" s="75">
        <f>IF('[1]Validation flags'!$H$3=1,0, IF( ISNUMBER(I29), 0, 1 ))</f>
        <v>0</v>
      </c>
      <c r="CA29" s="75">
        <f>IF('[1]Validation flags'!$H$3=1,0, IF( ISNUMBER(J29), 0, 1 ))</f>
        <v>0</v>
      </c>
      <c r="CB29" s="75">
        <f>IF('[1]Validation flags'!$H$3=1,0, IF( ISNUMBER(K29), 0, 1 ))</f>
        <v>0</v>
      </c>
      <c r="CC29" s="76"/>
      <c r="CD29" s="75">
        <f>IF('[1]Validation flags'!$H$3=1,0, IF( ISNUMBER(M29), 0, 1 ))</f>
        <v>0</v>
      </c>
      <c r="CE29" s="75">
        <f>IF('[1]Validation flags'!$H$3=1,0, IF( ISNUMBER(N29), 0, 1 ))</f>
        <v>0</v>
      </c>
      <c r="CF29" s="75">
        <f>IF('[1]Validation flags'!$H$3=1,0, IF( ISNUMBER(O29), 0, 1 ))</f>
        <v>0</v>
      </c>
      <c r="CG29" s="75">
        <f>IF('[1]Validation flags'!$H$3=1,0, IF( ISNUMBER(P29), 0, 1 ))</f>
        <v>0</v>
      </c>
      <c r="CH29" s="75">
        <f>IF('[1]Validation flags'!$H$3=1,0, IF( ISNUMBER(Q29), 0, 1 ))</f>
        <v>0</v>
      </c>
      <c r="CI29" s="27"/>
      <c r="CJ29" s="75">
        <f>IF('[1]Validation flags'!$H$3=1,0, IF( ISNUMBER(S29), 0, 1 ))</f>
        <v>0</v>
      </c>
      <c r="CK29" s="75">
        <f>IF('[1]Validation flags'!$H$3=1,0, IF( ISNUMBER(T29), 0, 1 ))</f>
        <v>0</v>
      </c>
      <c r="CL29" s="75">
        <f>IF('[1]Validation flags'!$H$3=1,0, IF( ISNUMBER(U29), 0, 1 ))</f>
        <v>0</v>
      </c>
      <c r="CM29" s="75">
        <f>IF('[1]Validation flags'!$H$3=1,0, IF( ISNUMBER(V29), 0, 1 ))</f>
        <v>0</v>
      </c>
      <c r="CN29" s="75">
        <f>IF('[1]Validation flags'!$H$3=1,0, IF( ISNUMBER(W29), 0, 1 ))</f>
        <v>0</v>
      </c>
      <c r="CO29" s="27"/>
      <c r="CP29" s="75">
        <f>IF('[1]Validation flags'!$H$3=1,0, IF( ISNUMBER(Y29), 0, 1 ))</f>
        <v>0</v>
      </c>
      <c r="CQ29" s="75">
        <f>IF('[1]Validation flags'!$H$3=1,0, IF( ISNUMBER(Z29), 0, 1 ))</f>
        <v>0</v>
      </c>
      <c r="CR29" s="75">
        <f>IF('[1]Validation flags'!$H$3=1,0, IF( ISNUMBER(AA29), 0, 1 ))</f>
        <v>0</v>
      </c>
      <c r="CS29" s="75">
        <f>IF('[1]Validation flags'!$H$3=1,0, IF( ISNUMBER(AB29), 0, 1 ))</f>
        <v>0</v>
      </c>
      <c r="CT29" s="75">
        <f>IF('[1]Validation flags'!$H$3=1,0, IF( ISNUMBER(AC29), 0, 1 ))</f>
        <v>0</v>
      </c>
      <c r="CU29" s="27"/>
      <c r="CV29" s="75">
        <f>IF('[1]Validation flags'!$H$3=1,0, IF( ISNUMBER(AE29), 0, 1 ))</f>
        <v>0</v>
      </c>
      <c r="CW29" s="75">
        <f>IF('[1]Validation flags'!$H$3=1,0, IF( ISNUMBER(AF29), 0, 1 ))</f>
        <v>0</v>
      </c>
      <c r="CX29" s="75">
        <f>IF('[1]Validation flags'!$H$3=1,0, IF( ISNUMBER(AG29), 0, 1 ))</f>
        <v>0</v>
      </c>
      <c r="CY29" s="75">
        <f>IF('[1]Validation flags'!$H$3=1,0, IF( ISNUMBER(AH29), 0, 1 ))</f>
        <v>0</v>
      </c>
      <c r="CZ29" s="75">
        <f>IF('[1]Validation flags'!$H$3=1,0, IF( ISNUMBER(AI29), 0, 1 ))</f>
        <v>0</v>
      </c>
      <c r="DA29" s="27"/>
      <c r="DB29" s="75">
        <f>IF('[1]Validation flags'!$H$3=1,0, IF( ISNUMBER(AK29), 0, 1 ))</f>
        <v>0</v>
      </c>
      <c r="DC29" s="75">
        <f>IF('[1]Validation flags'!$H$3=1,0, IF( ISNUMBER(AL29), 0, 1 ))</f>
        <v>0</v>
      </c>
      <c r="DD29" s="75">
        <f>IF('[1]Validation flags'!$H$3=1,0, IF( ISNUMBER(AM29), 0, 1 ))</f>
        <v>0</v>
      </c>
      <c r="DE29" s="75">
        <f>IF('[1]Validation flags'!$H$3=1,0, IF( ISNUMBER(AN29), 0, 1 ))</f>
        <v>0</v>
      </c>
      <c r="DF29" s="75">
        <f>IF('[1]Validation flags'!$H$3=1,0, IF( ISNUMBER(AO29), 0, 1 ))</f>
        <v>0</v>
      </c>
      <c r="DG29" s="27"/>
      <c r="DH29" s="75">
        <f>IF('[1]Validation flags'!$H$3=1,0, IF( ISNUMBER(AQ29), 0, 1 ))</f>
        <v>0</v>
      </c>
      <c r="DI29" s="75">
        <f>IF('[1]Validation flags'!$H$3=1,0, IF( ISNUMBER(AR29), 0, 1 ))</f>
        <v>0</v>
      </c>
      <c r="DJ29" s="75">
        <f>IF('[1]Validation flags'!$H$3=1,0, IF( ISNUMBER(AS29), 0, 1 ))</f>
        <v>0</v>
      </c>
      <c r="DK29" s="75">
        <f>IF('[1]Validation flags'!$H$3=1,0, IF( ISNUMBER(AT29), 0, 1 ))</f>
        <v>0</v>
      </c>
      <c r="DL29" s="75">
        <f>IF('[1]Validation flags'!$H$3=1,0, IF( ISNUMBER(AU29), 0, 1 ))</f>
        <v>0</v>
      </c>
      <c r="DM29" s="27"/>
      <c r="DN29" s="75">
        <f>IF('[1]Validation flags'!$H$3=1,0, IF( ISNUMBER(AW29), 0, 1 ))</f>
        <v>0</v>
      </c>
      <c r="DO29" s="75">
        <f>IF('[1]Validation flags'!$H$3=1,0, IF( ISNUMBER(AX29), 0, 1 ))</f>
        <v>0</v>
      </c>
      <c r="DP29" s="75">
        <f>IF('[1]Validation flags'!$H$3=1,0, IF( ISNUMBER(AY29), 0, 1 ))</f>
        <v>0</v>
      </c>
      <c r="DQ29" s="75">
        <f>IF('[1]Validation flags'!$H$3=1,0, IF( ISNUMBER(AZ29), 0, 1 ))</f>
        <v>0</v>
      </c>
      <c r="DR29" s="75">
        <f>IF('[1]Validation flags'!$H$3=1,0, IF( ISNUMBER(BA29), 0, 1 ))</f>
        <v>0</v>
      </c>
      <c r="DS29" s="27"/>
      <c r="DV29" s="10"/>
      <c r="DW29" s="52"/>
      <c r="DX29" s="52"/>
      <c r="DY29" s="52"/>
      <c r="DZ29" s="52"/>
      <c r="EA29" s="77">
        <f>IF( OR(  AND(    ROUND(WWS2a!L29,3)&lt;=0, ROUND([1]WWn4!G169,3)&gt;0),    AND(   ROUND(WWS2a!L29,3)&gt;0, ROUND([1]WWn4!G169,3)&lt;=0)    ),   1,0)</f>
        <v>0</v>
      </c>
      <c r="EB29" s="78"/>
      <c r="EC29" s="52"/>
      <c r="ED29" s="52"/>
      <c r="EE29" s="52"/>
      <c r="EF29" s="52"/>
      <c r="EG29" s="77">
        <f>IF( OR(  AND(    ROUND(WWS2a!R29,3)&lt;=0, ROUND([1]WWn4!H169,3)&gt;0),    AND(   ROUND(WWS2a!R29,3)&gt;0, ROUND([1]WWn4!H169,3)&lt;=0)    ),   1,0)</f>
        <v>0</v>
      </c>
      <c r="EH29" s="52"/>
      <c r="EI29" s="52"/>
      <c r="EJ29" s="52"/>
      <c r="EK29" s="52"/>
      <c r="EL29" s="52"/>
      <c r="EM29" s="77">
        <f>IF( OR(  AND(    ROUND(WWS2a!X29,3)&lt;=0, ROUND([1]WWn4!I169,3)&gt;0),    AND(   ROUND(WWS2a!X29,3)&gt;0, ROUND([1]WWn4!I169,3)&lt;=0)    ),   1,0)</f>
        <v>0</v>
      </c>
      <c r="EN29" s="52"/>
      <c r="EO29" s="52"/>
      <c r="EP29" s="52"/>
      <c r="EQ29" s="52"/>
      <c r="ER29" s="52"/>
      <c r="ES29" s="77">
        <f>IF( OR(  AND(    ROUND(WWS2a!AD29,3)&lt;=0, ROUND([1]WWn4!J169,3)&gt;0),    AND(   ROUND(WWS2a!AD29,3)&gt;0, ROUND([1]WWn4!J169,3)&lt;=0)    ),   1,0)</f>
        <v>0</v>
      </c>
      <c r="ET29" s="52"/>
      <c r="EU29" s="52"/>
      <c r="EV29" s="52"/>
      <c r="EW29" s="52"/>
      <c r="EX29" s="52"/>
      <c r="EY29" s="77">
        <f>IF( OR(  AND(    ROUND(WWS2a!AJ29,3)&lt;=0, ROUND([1]WWn4!K169,3)&gt;0),    AND(   ROUND(WWS2a!AJ29,3)&gt;0, ROUND([1]WWn4!K169,3)&lt;=0)    ),   1,0)</f>
        <v>1</v>
      </c>
      <c r="EZ29" s="52"/>
      <c r="FA29" s="52"/>
      <c r="FB29" s="52"/>
      <c r="FC29" s="52"/>
      <c r="FD29" s="52"/>
      <c r="FE29" s="77">
        <f>IF( OR(  AND(    ROUND(WWS2a!AP29,3)&lt;=0, ROUND([1]WWn4!L169,3)&gt;0),    AND(   ROUND(WWS2a!AP29,3)&gt;0, ROUND([1]WWn4!L169,3)&lt;=0)    ),   1,0)</f>
        <v>0</v>
      </c>
      <c r="FF29" s="52"/>
      <c r="FG29" s="52"/>
      <c r="FH29" s="52"/>
      <c r="FI29" s="52"/>
      <c r="FJ29" s="52"/>
      <c r="FK29" s="77">
        <f>IF( OR(  AND(    ROUND(WWS2a!AV29,3)&lt;=0, ROUND([1]WWn4!M169,3)&gt;0),    AND(   ROUND(WWS2a!AV29,3)&gt;0, ROUND([1]WWn4!M169,3)&lt;=0)    ),   1,0)</f>
        <v>0</v>
      </c>
      <c r="FL29" s="52"/>
      <c r="FM29" s="52"/>
      <c r="FN29" s="52"/>
      <c r="FO29" s="52"/>
      <c r="FP29" s="52"/>
      <c r="FQ29" s="77">
        <f>IF( OR(  AND(    ROUND(WWS2a!BB29,3)&lt;=0, ROUND([1]WWn4!N169,3)&gt;0),    AND(   ROUND(WWS2a!BB29,3)&gt;0, ROUND([1]WWn4!N169,3)&lt;=0)    ),   1,0)</f>
        <v>0</v>
      </c>
      <c r="FR29" s="10"/>
    </row>
    <row r="30" spans="2:174" ht="14.25" customHeight="1" x14ac:dyDescent="0.3">
      <c r="B30" s="79">
        <f t="shared" si="9"/>
        <v>21</v>
      </c>
      <c r="C30" s="91" t="s">
        <v>185</v>
      </c>
      <c r="D30" s="97"/>
      <c r="E30" s="82" t="s">
        <v>39</v>
      </c>
      <c r="F30" s="83">
        <v>3</v>
      </c>
      <c r="G30" s="84">
        <v>1.15470443</v>
      </c>
      <c r="H30" s="85">
        <v>2.7998506396000002</v>
      </c>
      <c r="I30" s="85">
        <v>0</v>
      </c>
      <c r="J30" s="85">
        <v>0</v>
      </c>
      <c r="K30" s="86">
        <v>0</v>
      </c>
      <c r="L30" s="87">
        <f t="shared" si="0"/>
        <v>3.9545550696000005</v>
      </c>
      <c r="M30" s="84">
        <v>0</v>
      </c>
      <c r="N30" s="85">
        <v>0</v>
      </c>
      <c r="O30" s="85">
        <v>0</v>
      </c>
      <c r="P30" s="85">
        <v>0</v>
      </c>
      <c r="Q30" s="86">
        <v>0</v>
      </c>
      <c r="R30" s="87">
        <f t="shared" si="1"/>
        <v>0</v>
      </c>
      <c r="S30" s="84">
        <v>0</v>
      </c>
      <c r="T30" s="85">
        <v>0</v>
      </c>
      <c r="U30" s="85">
        <v>0</v>
      </c>
      <c r="V30" s="85">
        <v>0</v>
      </c>
      <c r="W30" s="86">
        <v>0</v>
      </c>
      <c r="X30" s="87">
        <f t="shared" si="2"/>
        <v>0</v>
      </c>
      <c r="Y30" s="84">
        <v>0</v>
      </c>
      <c r="Z30" s="85">
        <v>16.845561915076924</v>
      </c>
      <c r="AA30" s="85">
        <v>0</v>
      </c>
      <c r="AB30" s="85">
        <v>0</v>
      </c>
      <c r="AC30" s="86">
        <v>0</v>
      </c>
      <c r="AD30" s="87">
        <f t="shared" si="3"/>
        <v>16.845561915076924</v>
      </c>
      <c r="AE30" s="84">
        <v>0</v>
      </c>
      <c r="AF30" s="85">
        <v>0</v>
      </c>
      <c r="AG30" s="85">
        <v>0</v>
      </c>
      <c r="AH30" s="85">
        <v>0</v>
      </c>
      <c r="AI30" s="86">
        <v>0</v>
      </c>
      <c r="AJ30" s="87">
        <f t="shared" si="4"/>
        <v>0</v>
      </c>
      <c r="AK30" s="84">
        <v>0</v>
      </c>
      <c r="AL30" s="85">
        <v>0</v>
      </c>
      <c r="AM30" s="85">
        <v>0</v>
      </c>
      <c r="AN30" s="85">
        <v>0</v>
      </c>
      <c r="AO30" s="86">
        <v>0</v>
      </c>
      <c r="AP30" s="87">
        <f t="shared" si="5"/>
        <v>0</v>
      </c>
      <c r="AQ30" s="84">
        <v>0</v>
      </c>
      <c r="AR30" s="85">
        <v>0</v>
      </c>
      <c r="AS30" s="85">
        <v>0</v>
      </c>
      <c r="AT30" s="85">
        <v>0</v>
      </c>
      <c r="AU30" s="86">
        <v>0</v>
      </c>
      <c r="AV30" s="87">
        <f t="shared" si="6"/>
        <v>0</v>
      </c>
      <c r="AW30" s="84">
        <v>0</v>
      </c>
      <c r="AX30" s="85">
        <v>0</v>
      </c>
      <c r="AY30" s="85">
        <v>0</v>
      </c>
      <c r="AZ30" s="85">
        <v>0</v>
      </c>
      <c r="BA30" s="86">
        <v>0</v>
      </c>
      <c r="BB30" s="87">
        <f t="shared" si="7"/>
        <v>0</v>
      </c>
      <c r="BC30" s="17"/>
      <c r="BD30" s="88"/>
      <c r="BE30" s="89" t="s">
        <v>143</v>
      </c>
      <c r="BG30" s="53">
        <f t="shared" si="8"/>
        <v>0</v>
      </c>
      <c r="BH30" s="53">
        <f t="shared" si="11"/>
        <v>0</v>
      </c>
      <c r="BJ30" s="90">
        <f t="shared" si="10"/>
        <v>21</v>
      </c>
      <c r="BK30" s="91" t="s">
        <v>185</v>
      </c>
      <c r="BL30" s="82" t="s">
        <v>39</v>
      </c>
      <c r="BM30" s="83">
        <v>3</v>
      </c>
      <c r="BN30" s="92" t="s">
        <v>186</v>
      </c>
      <c r="BO30" s="93" t="s">
        <v>187</v>
      </c>
      <c r="BP30" s="93" t="s">
        <v>188</v>
      </c>
      <c r="BQ30" s="93" t="s">
        <v>189</v>
      </c>
      <c r="BR30" s="94" t="s">
        <v>190</v>
      </c>
      <c r="BS30" s="95" t="s">
        <v>191</v>
      </c>
      <c r="BT30" s="9"/>
      <c r="BX30" s="75">
        <f>IF('[1]Validation flags'!$H$3=1,0, IF( ISNUMBER(G30), 0, 1 ))</f>
        <v>0</v>
      </c>
      <c r="BY30" s="75">
        <f>IF('[1]Validation flags'!$H$3=1,0, IF( ISNUMBER(H30), 0, 1 ))</f>
        <v>0</v>
      </c>
      <c r="BZ30" s="75">
        <f>IF('[1]Validation flags'!$H$3=1,0, IF( ISNUMBER(I30), 0, 1 ))</f>
        <v>0</v>
      </c>
      <c r="CA30" s="75">
        <f>IF('[1]Validation flags'!$H$3=1,0, IF( ISNUMBER(J30), 0, 1 ))</f>
        <v>0</v>
      </c>
      <c r="CB30" s="75">
        <f>IF('[1]Validation flags'!$H$3=1,0, IF( ISNUMBER(K30), 0, 1 ))</f>
        <v>0</v>
      </c>
      <c r="CC30" s="76"/>
      <c r="CD30" s="75">
        <f>IF('[1]Validation flags'!$H$3=1,0, IF( ISNUMBER(M30), 0, 1 ))</f>
        <v>0</v>
      </c>
      <c r="CE30" s="75">
        <f>IF('[1]Validation flags'!$H$3=1,0, IF( ISNUMBER(N30), 0, 1 ))</f>
        <v>0</v>
      </c>
      <c r="CF30" s="75">
        <f>IF('[1]Validation flags'!$H$3=1,0, IF( ISNUMBER(O30), 0, 1 ))</f>
        <v>0</v>
      </c>
      <c r="CG30" s="75">
        <f>IF('[1]Validation flags'!$H$3=1,0, IF( ISNUMBER(P30), 0, 1 ))</f>
        <v>0</v>
      </c>
      <c r="CH30" s="75">
        <f>IF('[1]Validation flags'!$H$3=1,0, IF( ISNUMBER(Q30), 0, 1 ))</f>
        <v>0</v>
      </c>
      <c r="CI30" s="27"/>
      <c r="CJ30" s="75">
        <f>IF('[1]Validation flags'!$H$3=1,0, IF( ISNUMBER(S30), 0, 1 ))</f>
        <v>0</v>
      </c>
      <c r="CK30" s="75">
        <f>IF('[1]Validation flags'!$H$3=1,0, IF( ISNUMBER(T30), 0, 1 ))</f>
        <v>0</v>
      </c>
      <c r="CL30" s="75">
        <f>IF('[1]Validation flags'!$H$3=1,0, IF( ISNUMBER(U30), 0, 1 ))</f>
        <v>0</v>
      </c>
      <c r="CM30" s="75">
        <f>IF('[1]Validation flags'!$H$3=1,0, IF( ISNUMBER(V30), 0, 1 ))</f>
        <v>0</v>
      </c>
      <c r="CN30" s="75">
        <f>IF('[1]Validation flags'!$H$3=1,0, IF( ISNUMBER(W30), 0, 1 ))</f>
        <v>0</v>
      </c>
      <c r="CO30" s="27"/>
      <c r="CP30" s="75">
        <f>IF('[1]Validation flags'!$H$3=1,0, IF( ISNUMBER(Y30), 0, 1 ))</f>
        <v>0</v>
      </c>
      <c r="CQ30" s="75">
        <f>IF('[1]Validation flags'!$H$3=1,0, IF( ISNUMBER(Z30), 0, 1 ))</f>
        <v>0</v>
      </c>
      <c r="CR30" s="75">
        <f>IF('[1]Validation flags'!$H$3=1,0, IF( ISNUMBER(AA30), 0, 1 ))</f>
        <v>0</v>
      </c>
      <c r="CS30" s="75">
        <f>IF('[1]Validation flags'!$H$3=1,0, IF( ISNUMBER(AB30), 0, 1 ))</f>
        <v>0</v>
      </c>
      <c r="CT30" s="75">
        <f>IF('[1]Validation flags'!$H$3=1,0, IF( ISNUMBER(AC30), 0, 1 ))</f>
        <v>0</v>
      </c>
      <c r="CU30" s="27"/>
      <c r="CV30" s="75">
        <f>IF('[1]Validation flags'!$H$3=1,0, IF( ISNUMBER(AE30), 0, 1 ))</f>
        <v>0</v>
      </c>
      <c r="CW30" s="75">
        <f>IF('[1]Validation flags'!$H$3=1,0, IF( ISNUMBER(AF30), 0, 1 ))</f>
        <v>0</v>
      </c>
      <c r="CX30" s="75">
        <f>IF('[1]Validation flags'!$H$3=1,0, IF( ISNUMBER(AG30), 0, 1 ))</f>
        <v>0</v>
      </c>
      <c r="CY30" s="75">
        <f>IF('[1]Validation flags'!$H$3=1,0, IF( ISNUMBER(AH30), 0, 1 ))</f>
        <v>0</v>
      </c>
      <c r="CZ30" s="75">
        <f>IF('[1]Validation flags'!$H$3=1,0, IF( ISNUMBER(AI30), 0, 1 ))</f>
        <v>0</v>
      </c>
      <c r="DA30" s="27"/>
      <c r="DB30" s="75">
        <f>IF('[1]Validation flags'!$H$3=1,0, IF( ISNUMBER(AK30), 0, 1 ))</f>
        <v>0</v>
      </c>
      <c r="DC30" s="75">
        <f>IF('[1]Validation flags'!$H$3=1,0, IF( ISNUMBER(AL30), 0, 1 ))</f>
        <v>0</v>
      </c>
      <c r="DD30" s="75">
        <f>IF('[1]Validation flags'!$H$3=1,0, IF( ISNUMBER(AM30), 0, 1 ))</f>
        <v>0</v>
      </c>
      <c r="DE30" s="75">
        <f>IF('[1]Validation flags'!$H$3=1,0, IF( ISNUMBER(AN30), 0, 1 ))</f>
        <v>0</v>
      </c>
      <c r="DF30" s="75">
        <f>IF('[1]Validation flags'!$H$3=1,0, IF( ISNUMBER(AO30), 0, 1 ))</f>
        <v>0</v>
      </c>
      <c r="DG30" s="27"/>
      <c r="DH30" s="75">
        <f>IF('[1]Validation flags'!$H$3=1,0, IF( ISNUMBER(AQ30), 0, 1 ))</f>
        <v>0</v>
      </c>
      <c r="DI30" s="75">
        <f>IF('[1]Validation flags'!$H$3=1,0, IF( ISNUMBER(AR30), 0, 1 ))</f>
        <v>0</v>
      </c>
      <c r="DJ30" s="75">
        <f>IF('[1]Validation flags'!$H$3=1,0, IF( ISNUMBER(AS30), 0, 1 ))</f>
        <v>0</v>
      </c>
      <c r="DK30" s="75">
        <f>IF('[1]Validation flags'!$H$3=1,0, IF( ISNUMBER(AT30), 0, 1 ))</f>
        <v>0</v>
      </c>
      <c r="DL30" s="75">
        <f>IF('[1]Validation flags'!$H$3=1,0, IF( ISNUMBER(AU30), 0, 1 ))</f>
        <v>0</v>
      </c>
      <c r="DM30" s="27"/>
      <c r="DN30" s="75">
        <f>IF('[1]Validation flags'!$H$3=1,0, IF( ISNUMBER(AW30), 0, 1 ))</f>
        <v>0</v>
      </c>
      <c r="DO30" s="75">
        <f>IF('[1]Validation flags'!$H$3=1,0, IF( ISNUMBER(AX30), 0, 1 ))</f>
        <v>0</v>
      </c>
      <c r="DP30" s="75">
        <f>IF('[1]Validation flags'!$H$3=1,0, IF( ISNUMBER(AY30), 0, 1 ))</f>
        <v>0</v>
      </c>
      <c r="DQ30" s="75">
        <f>IF('[1]Validation flags'!$H$3=1,0, IF( ISNUMBER(AZ30), 0, 1 ))</f>
        <v>0</v>
      </c>
      <c r="DR30" s="75">
        <f>IF('[1]Validation flags'!$H$3=1,0, IF( ISNUMBER(BA30), 0, 1 ))</f>
        <v>0</v>
      </c>
      <c r="DS30" s="27"/>
      <c r="DV30" s="10"/>
      <c r="DW30" s="52"/>
      <c r="DX30" s="52"/>
      <c r="DY30" s="52"/>
      <c r="DZ30" s="52"/>
      <c r="EA30" s="77">
        <f>IF( OR(  AND(    ROUND(WWS2a!L30,3)&lt;=0, ROUND([1]WWn4!G170,3)&gt;0),    AND(   ROUND(WWS2a!L30,3)&gt;0, ROUND([1]WWn4!G170,3)&lt;=0)    ),   1,0)</f>
        <v>0</v>
      </c>
      <c r="EB30" s="78"/>
      <c r="EC30" s="52"/>
      <c r="ED30" s="52"/>
      <c r="EE30" s="52"/>
      <c r="EF30" s="52"/>
      <c r="EG30" s="77">
        <f>IF( OR(  AND(    ROUND(WWS2a!R30,3)&lt;=0, ROUND([1]WWn4!H170,3)&gt;0),    AND(   ROUND(WWS2a!R30,3)&gt;0, ROUND([1]WWn4!H170,3)&lt;=0)    ),   1,0)</f>
        <v>0</v>
      </c>
      <c r="EH30" s="52"/>
      <c r="EI30" s="52"/>
      <c r="EJ30" s="52"/>
      <c r="EK30" s="52"/>
      <c r="EL30" s="52"/>
      <c r="EM30" s="77">
        <f>IF( OR(  AND(    ROUND(WWS2a!X30,3)&lt;=0, ROUND([1]WWn4!I170,3)&gt;0),    AND(   ROUND(WWS2a!X30,3)&gt;0, ROUND([1]WWn4!I170,3)&lt;=0)    ),   1,0)</f>
        <v>0</v>
      </c>
      <c r="EN30" s="52"/>
      <c r="EO30" s="52"/>
      <c r="EP30" s="52"/>
      <c r="EQ30" s="52"/>
      <c r="ER30" s="52"/>
      <c r="ES30" s="77">
        <f>IF( OR(  AND(    ROUND(WWS2a!AD30,3)&lt;=0, ROUND([1]WWn4!J170,3)&gt;0),    AND(   ROUND(WWS2a!AD30,3)&gt;0, ROUND([1]WWn4!J170,3)&lt;=0)    ),   1,0)</f>
        <v>0</v>
      </c>
      <c r="ET30" s="52"/>
      <c r="EU30" s="52"/>
      <c r="EV30" s="52"/>
      <c r="EW30" s="52"/>
      <c r="EX30" s="52"/>
      <c r="EY30" s="77">
        <f>IF( OR(  AND(    ROUND(WWS2a!AJ30,3)&lt;=0, ROUND([1]WWn4!K170,3)&gt;0),    AND(   ROUND(WWS2a!AJ30,3)&gt;0, ROUND([1]WWn4!K170,3)&lt;=0)    ),   1,0)</f>
        <v>0</v>
      </c>
      <c r="EZ30" s="52"/>
      <c r="FA30" s="52"/>
      <c r="FB30" s="52"/>
      <c r="FC30" s="52"/>
      <c r="FD30" s="52"/>
      <c r="FE30" s="77">
        <f>IF( OR(  AND(    ROUND(WWS2a!AP30,3)&lt;=0, ROUND([1]WWn4!L170,3)&gt;0),    AND(   ROUND(WWS2a!AP30,3)&gt;0, ROUND([1]WWn4!L170,3)&lt;=0)    ),   1,0)</f>
        <v>0</v>
      </c>
      <c r="FF30" s="52"/>
      <c r="FG30" s="52"/>
      <c r="FH30" s="52"/>
      <c r="FI30" s="52"/>
      <c r="FJ30" s="52"/>
      <c r="FK30" s="77">
        <f>IF( OR(  AND(    ROUND(WWS2a!AV30,3)&lt;=0, ROUND([1]WWn4!M170,3)&gt;0),    AND(   ROUND(WWS2a!AV30,3)&gt;0, ROUND([1]WWn4!M170,3)&lt;=0)    ),   1,0)</f>
        <v>0</v>
      </c>
      <c r="FL30" s="52"/>
      <c r="FM30" s="52"/>
      <c r="FN30" s="52"/>
      <c r="FO30" s="52"/>
      <c r="FP30" s="52"/>
      <c r="FQ30" s="77">
        <f>IF( OR(  AND(    ROUND(WWS2a!BB30,3)&lt;=0, ROUND([1]WWn4!N170,3)&gt;0),    AND(   ROUND(WWS2a!BB30,3)&gt;0, ROUND([1]WWn4!N170,3)&lt;=0)    ),   1,0)</f>
        <v>0</v>
      </c>
      <c r="FR30" s="10"/>
    </row>
    <row r="31" spans="2:174" ht="14.25" customHeight="1" x14ac:dyDescent="0.3">
      <c r="B31" s="79">
        <f t="shared" si="9"/>
        <v>22</v>
      </c>
      <c r="C31" s="91" t="s">
        <v>192</v>
      </c>
      <c r="D31" s="97"/>
      <c r="E31" s="82" t="s">
        <v>39</v>
      </c>
      <c r="F31" s="83">
        <v>3</v>
      </c>
      <c r="G31" s="84">
        <v>0</v>
      </c>
      <c r="H31" s="85">
        <v>0</v>
      </c>
      <c r="I31" s="85">
        <v>0</v>
      </c>
      <c r="J31" s="85">
        <v>0</v>
      </c>
      <c r="K31" s="86">
        <v>0</v>
      </c>
      <c r="L31" s="87">
        <f t="shared" si="0"/>
        <v>0</v>
      </c>
      <c r="M31" s="84">
        <v>0</v>
      </c>
      <c r="N31" s="85">
        <v>0</v>
      </c>
      <c r="O31" s="85">
        <v>0</v>
      </c>
      <c r="P31" s="85">
        <v>0</v>
      </c>
      <c r="Q31" s="86">
        <v>0</v>
      </c>
      <c r="R31" s="87">
        <f t="shared" si="1"/>
        <v>0</v>
      </c>
      <c r="S31" s="84">
        <v>0</v>
      </c>
      <c r="T31" s="85">
        <v>0</v>
      </c>
      <c r="U31" s="85">
        <v>0</v>
      </c>
      <c r="V31" s="85">
        <v>0</v>
      </c>
      <c r="W31" s="86">
        <v>0</v>
      </c>
      <c r="X31" s="87">
        <f t="shared" si="2"/>
        <v>0</v>
      </c>
      <c r="Y31" s="84">
        <v>0</v>
      </c>
      <c r="Z31" s="85">
        <v>0</v>
      </c>
      <c r="AA31" s="85">
        <v>0</v>
      </c>
      <c r="AB31" s="85">
        <v>0</v>
      </c>
      <c r="AC31" s="86">
        <v>0</v>
      </c>
      <c r="AD31" s="87">
        <f t="shared" si="3"/>
        <v>0</v>
      </c>
      <c r="AE31" s="84">
        <v>0</v>
      </c>
      <c r="AF31" s="85">
        <v>0</v>
      </c>
      <c r="AG31" s="85">
        <v>0</v>
      </c>
      <c r="AH31" s="85">
        <v>0</v>
      </c>
      <c r="AI31" s="86">
        <v>0</v>
      </c>
      <c r="AJ31" s="87">
        <f t="shared" si="4"/>
        <v>0</v>
      </c>
      <c r="AK31" s="84">
        <v>0</v>
      </c>
      <c r="AL31" s="85">
        <v>0</v>
      </c>
      <c r="AM31" s="85">
        <v>0</v>
      </c>
      <c r="AN31" s="85">
        <v>0</v>
      </c>
      <c r="AO31" s="86">
        <v>0</v>
      </c>
      <c r="AP31" s="87">
        <f t="shared" si="5"/>
        <v>0</v>
      </c>
      <c r="AQ31" s="84">
        <v>0</v>
      </c>
      <c r="AR31" s="85">
        <v>0</v>
      </c>
      <c r="AS31" s="85">
        <v>0</v>
      </c>
      <c r="AT31" s="85">
        <v>0</v>
      </c>
      <c r="AU31" s="86">
        <v>0</v>
      </c>
      <c r="AV31" s="87">
        <f t="shared" si="6"/>
        <v>0</v>
      </c>
      <c r="AW31" s="84">
        <v>0</v>
      </c>
      <c r="AX31" s="85">
        <v>0</v>
      </c>
      <c r="AY31" s="85">
        <v>0</v>
      </c>
      <c r="AZ31" s="85">
        <v>0</v>
      </c>
      <c r="BA31" s="86">
        <v>0</v>
      </c>
      <c r="BB31" s="87">
        <f t="shared" si="7"/>
        <v>0</v>
      </c>
      <c r="BC31" s="17"/>
      <c r="BD31" s="88"/>
      <c r="BE31" s="89" t="s">
        <v>143</v>
      </c>
      <c r="BG31" s="53">
        <f t="shared" si="8"/>
        <v>0</v>
      </c>
      <c r="BH31" s="53">
        <f t="shared" si="11"/>
        <v>0</v>
      </c>
      <c r="BJ31" s="90">
        <f t="shared" si="10"/>
        <v>22</v>
      </c>
      <c r="BK31" s="91" t="s">
        <v>192</v>
      </c>
      <c r="BL31" s="82" t="s">
        <v>39</v>
      </c>
      <c r="BM31" s="83">
        <v>3</v>
      </c>
      <c r="BN31" s="92" t="s">
        <v>193</v>
      </c>
      <c r="BO31" s="93" t="s">
        <v>194</v>
      </c>
      <c r="BP31" s="93" t="s">
        <v>195</v>
      </c>
      <c r="BQ31" s="93" t="s">
        <v>196</v>
      </c>
      <c r="BR31" s="94" t="s">
        <v>197</v>
      </c>
      <c r="BS31" s="95" t="s">
        <v>198</v>
      </c>
      <c r="BT31" s="9"/>
      <c r="BX31" s="75">
        <f>IF('[1]Validation flags'!$H$3=1,0, IF( ISNUMBER(G31), 0, 1 ))</f>
        <v>0</v>
      </c>
      <c r="BY31" s="75">
        <f>IF('[1]Validation flags'!$H$3=1,0, IF( ISNUMBER(H31), 0, 1 ))</f>
        <v>0</v>
      </c>
      <c r="BZ31" s="75">
        <f>IF('[1]Validation flags'!$H$3=1,0, IF( ISNUMBER(I31), 0, 1 ))</f>
        <v>0</v>
      </c>
      <c r="CA31" s="75">
        <f>IF('[1]Validation flags'!$H$3=1,0, IF( ISNUMBER(J31), 0, 1 ))</f>
        <v>0</v>
      </c>
      <c r="CB31" s="75">
        <f>IF('[1]Validation flags'!$H$3=1,0, IF( ISNUMBER(K31), 0, 1 ))</f>
        <v>0</v>
      </c>
      <c r="CC31" s="76"/>
      <c r="CD31" s="75">
        <f>IF('[1]Validation flags'!$H$3=1,0, IF( ISNUMBER(M31), 0, 1 ))</f>
        <v>0</v>
      </c>
      <c r="CE31" s="75">
        <f>IF('[1]Validation flags'!$H$3=1,0, IF( ISNUMBER(N31), 0, 1 ))</f>
        <v>0</v>
      </c>
      <c r="CF31" s="75">
        <f>IF('[1]Validation flags'!$H$3=1,0, IF( ISNUMBER(O31), 0, 1 ))</f>
        <v>0</v>
      </c>
      <c r="CG31" s="75">
        <f>IF('[1]Validation flags'!$H$3=1,0, IF( ISNUMBER(P31), 0, 1 ))</f>
        <v>0</v>
      </c>
      <c r="CH31" s="75">
        <f>IF('[1]Validation flags'!$H$3=1,0, IF( ISNUMBER(Q31), 0, 1 ))</f>
        <v>0</v>
      </c>
      <c r="CI31" s="27"/>
      <c r="CJ31" s="75">
        <f>IF('[1]Validation flags'!$H$3=1,0, IF( ISNUMBER(S31), 0, 1 ))</f>
        <v>0</v>
      </c>
      <c r="CK31" s="75">
        <f>IF('[1]Validation flags'!$H$3=1,0, IF( ISNUMBER(T31), 0, 1 ))</f>
        <v>0</v>
      </c>
      <c r="CL31" s="75">
        <f>IF('[1]Validation flags'!$H$3=1,0, IF( ISNUMBER(U31), 0, 1 ))</f>
        <v>0</v>
      </c>
      <c r="CM31" s="75">
        <f>IF('[1]Validation flags'!$H$3=1,0, IF( ISNUMBER(V31), 0, 1 ))</f>
        <v>0</v>
      </c>
      <c r="CN31" s="75">
        <f>IF('[1]Validation flags'!$H$3=1,0, IF( ISNUMBER(W31), 0, 1 ))</f>
        <v>0</v>
      </c>
      <c r="CO31" s="27"/>
      <c r="CP31" s="75">
        <f>IF('[1]Validation flags'!$H$3=1,0, IF( ISNUMBER(Y31), 0, 1 ))</f>
        <v>0</v>
      </c>
      <c r="CQ31" s="75">
        <f>IF('[1]Validation flags'!$H$3=1,0, IF( ISNUMBER(Z31), 0, 1 ))</f>
        <v>0</v>
      </c>
      <c r="CR31" s="75">
        <f>IF('[1]Validation flags'!$H$3=1,0, IF( ISNUMBER(AA31), 0, 1 ))</f>
        <v>0</v>
      </c>
      <c r="CS31" s="75">
        <f>IF('[1]Validation flags'!$H$3=1,0, IF( ISNUMBER(AB31), 0, 1 ))</f>
        <v>0</v>
      </c>
      <c r="CT31" s="75">
        <f>IF('[1]Validation flags'!$H$3=1,0, IF( ISNUMBER(AC31), 0, 1 ))</f>
        <v>0</v>
      </c>
      <c r="CU31" s="27"/>
      <c r="CV31" s="75">
        <f>IF('[1]Validation flags'!$H$3=1,0, IF( ISNUMBER(AE31), 0, 1 ))</f>
        <v>0</v>
      </c>
      <c r="CW31" s="75">
        <f>IF('[1]Validation flags'!$H$3=1,0, IF( ISNUMBER(AF31), 0, 1 ))</f>
        <v>0</v>
      </c>
      <c r="CX31" s="75">
        <f>IF('[1]Validation flags'!$H$3=1,0, IF( ISNUMBER(AG31), 0, 1 ))</f>
        <v>0</v>
      </c>
      <c r="CY31" s="75">
        <f>IF('[1]Validation flags'!$H$3=1,0, IF( ISNUMBER(AH31), 0, 1 ))</f>
        <v>0</v>
      </c>
      <c r="CZ31" s="75">
        <f>IF('[1]Validation flags'!$H$3=1,0, IF( ISNUMBER(AI31), 0, 1 ))</f>
        <v>0</v>
      </c>
      <c r="DA31" s="27"/>
      <c r="DB31" s="75">
        <f>IF('[1]Validation flags'!$H$3=1,0, IF( ISNUMBER(AK31), 0, 1 ))</f>
        <v>0</v>
      </c>
      <c r="DC31" s="75">
        <f>IF('[1]Validation flags'!$H$3=1,0, IF( ISNUMBER(AL31), 0, 1 ))</f>
        <v>0</v>
      </c>
      <c r="DD31" s="75">
        <f>IF('[1]Validation flags'!$H$3=1,0, IF( ISNUMBER(AM31), 0, 1 ))</f>
        <v>0</v>
      </c>
      <c r="DE31" s="75">
        <f>IF('[1]Validation flags'!$H$3=1,0, IF( ISNUMBER(AN31), 0, 1 ))</f>
        <v>0</v>
      </c>
      <c r="DF31" s="75">
        <f>IF('[1]Validation flags'!$H$3=1,0, IF( ISNUMBER(AO31), 0, 1 ))</f>
        <v>0</v>
      </c>
      <c r="DG31" s="27"/>
      <c r="DH31" s="75">
        <f>IF('[1]Validation flags'!$H$3=1,0, IF( ISNUMBER(AQ31), 0, 1 ))</f>
        <v>0</v>
      </c>
      <c r="DI31" s="75">
        <f>IF('[1]Validation flags'!$H$3=1,0, IF( ISNUMBER(AR31), 0, 1 ))</f>
        <v>0</v>
      </c>
      <c r="DJ31" s="75">
        <f>IF('[1]Validation flags'!$H$3=1,0, IF( ISNUMBER(AS31), 0, 1 ))</f>
        <v>0</v>
      </c>
      <c r="DK31" s="75">
        <f>IF('[1]Validation flags'!$H$3=1,0, IF( ISNUMBER(AT31), 0, 1 ))</f>
        <v>0</v>
      </c>
      <c r="DL31" s="75">
        <f>IF('[1]Validation flags'!$H$3=1,0, IF( ISNUMBER(AU31), 0, 1 ))</f>
        <v>0</v>
      </c>
      <c r="DM31" s="27"/>
      <c r="DN31" s="75">
        <f>IF('[1]Validation flags'!$H$3=1,0, IF( ISNUMBER(AW31), 0, 1 ))</f>
        <v>0</v>
      </c>
      <c r="DO31" s="75">
        <f>IF('[1]Validation flags'!$H$3=1,0, IF( ISNUMBER(AX31), 0, 1 ))</f>
        <v>0</v>
      </c>
      <c r="DP31" s="75">
        <f>IF('[1]Validation flags'!$H$3=1,0, IF( ISNUMBER(AY31), 0, 1 ))</f>
        <v>0</v>
      </c>
      <c r="DQ31" s="75">
        <f>IF('[1]Validation flags'!$H$3=1,0, IF( ISNUMBER(AZ31), 0, 1 ))</f>
        <v>0</v>
      </c>
      <c r="DR31" s="75">
        <f>IF('[1]Validation flags'!$H$3=1,0, IF( ISNUMBER(BA31), 0, 1 ))</f>
        <v>0</v>
      </c>
      <c r="DS31" s="27"/>
      <c r="DT31" s="98"/>
      <c r="DV31" s="10"/>
      <c r="DW31" s="52"/>
      <c r="DX31" s="52"/>
      <c r="DY31" s="52"/>
      <c r="DZ31" s="52"/>
      <c r="EA31" s="77">
        <f>IF( OR(  AND(    ROUND(WWS2a!L31,3)&lt;=0, ROUND([1]WWn4!G163,3)&gt;0),    AND(   ROUND(WWS2a!L31,3)&gt;0, ROUND([1]WWn4!G163,3)&lt;=0)    ),   1,0)</f>
        <v>0</v>
      </c>
      <c r="EB31" s="78"/>
      <c r="EC31" s="52"/>
      <c r="ED31" s="52"/>
      <c r="EE31" s="52"/>
      <c r="EF31" s="52"/>
      <c r="EG31" s="77">
        <f>IF( OR(  AND(    ROUND(WWS2a!R31,3)&lt;=0, ROUND([1]WWn4!H163,3)&gt;0),    AND(   ROUND(WWS2a!R31,3)&gt;0, ROUND([1]WWn4!H163,3)&lt;=0)    ),   1,0)</f>
        <v>0</v>
      </c>
      <c r="EH31" s="52"/>
      <c r="EI31" s="52"/>
      <c r="EJ31" s="52"/>
      <c r="EK31" s="52"/>
      <c r="EL31" s="52"/>
      <c r="EM31" s="77">
        <f>IF( OR(  AND(    ROUND(WWS2a!X31,3)&lt;=0, ROUND([1]WWn4!I163,3)&gt;0),    AND(   ROUND(WWS2a!X31,3)&gt;0, ROUND([1]WWn4!I163,3)&lt;=0)    ),   1,0)</f>
        <v>0</v>
      </c>
      <c r="EN31" s="52"/>
      <c r="EO31" s="52"/>
      <c r="EP31" s="52"/>
      <c r="EQ31" s="52"/>
      <c r="ER31" s="52"/>
      <c r="ES31" s="77">
        <f>IF( OR(  AND(    ROUND(WWS2a!AD31,3)&lt;=0, ROUND([1]WWn4!J163,3)&gt;0),    AND(   ROUND(WWS2a!AD31,3)&gt;0, ROUND([1]WWn4!J163,3)&lt;=0)    ),   1,0)</f>
        <v>0</v>
      </c>
      <c r="ET31" s="52"/>
      <c r="EU31" s="52"/>
      <c r="EV31" s="52"/>
      <c r="EW31" s="52"/>
      <c r="EX31" s="52"/>
      <c r="EY31" s="77">
        <f>IF( OR(  AND(    ROUND(WWS2a!AJ31,3)&lt;=0, ROUND([1]WWn4!K163,3)&gt;0),    AND(   ROUND(WWS2a!AJ31,3)&gt;0, ROUND([1]WWn4!K163,3)&lt;=0)    ),   1,0)</f>
        <v>0</v>
      </c>
      <c r="EZ31" s="52"/>
      <c r="FA31" s="52"/>
      <c r="FB31" s="52"/>
      <c r="FC31" s="52"/>
      <c r="FD31" s="52"/>
      <c r="FE31" s="77">
        <f>IF( OR(  AND(    ROUND(WWS2a!AP31,3)&lt;=0, ROUND([1]WWn4!L163,3)&gt;0),    AND(   ROUND(WWS2a!AP31,3)&gt;0, ROUND([1]WWn4!L163,3)&lt;=0)    ),   1,0)</f>
        <v>0</v>
      </c>
      <c r="FF31" s="52"/>
      <c r="FG31" s="52"/>
      <c r="FH31" s="52"/>
      <c r="FI31" s="52"/>
      <c r="FJ31" s="52"/>
      <c r="FK31" s="77">
        <f>IF( OR(  AND(    ROUND(WWS2a!AV31,3)&lt;=0, ROUND([1]WWn4!M163,3)&gt;0),    AND(   ROUND(WWS2a!AV31,3)&gt;0, ROUND([1]WWn4!M163,3)&lt;=0)    ),   1,0)</f>
        <v>0</v>
      </c>
      <c r="FL31" s="52"/>
      <c r="FM31" s="52"/>
      <c r="FN31" s="52"/>
      <c r="FO31" s="52"/>
      <c r="FP31" s="52"/>
      <c r="FQ31" s="77">
        <f>IF( OR(  AND(    ROUND(WWS2a!BB31,3)&lt;=0, ROUND([1]WWn4!N163,3)&gt;0),    AND(   ROUND(WWS2a!BB31,3)&gt;0, ROUND([1]WWn4!N163,3)&lt;=0)    ),   1,0)</f>
        <v>0</v>
      </c>
      <c r="FR31" s="98"/>
    </row>
    <row r="32" spans="2:174" ht="14.25" customHeight="1" x14ac:dyDescent="0.3">
      <c r="B32" s="79">
        <f t="shared" si="9"/>
        <v>23</v>
      </c>
      <c r="C32" s="91" t="s">
        <v>199</v>
      </c>
      <c r="D32" s="97"/>
      <c r="E32" s="82" t="s">
        <v>39</v>
      </c>
      <c r="F32" s="83">
        <v>3</v>
      </c>
      <c r="G32" s="84">
        <v>0</v>
      </c>
      <c r="H32" s="85">
        <v>0</v>
      </c>
      <c r="I32" s="85">
        <v>0</v>
      </c>
      <c r="J32" s="85">
        <v>0</v>
      </c>
      <c r="K32" s="86">
        <v>0</v>
      </c>
      <c r="L32" s="87">
        <f t="shared" si="0"/>
        <v>0</v>
      </c>
      <c r="M32" s="84">
        <v>0</v>
      </c>
      <c r="N32" s="85">
        <v>0</v>
      </c>
      <c r="O32" s="85">
        <v>0</v>
      </c>
      <c r="P32" s="85">
        <v>0</v>
      </c>
      <c r="Q32" s="86">
        <v>0</v>
      </c>
      <c r="R32" s="87">
        <f t="shared" si="1"/>
        <v>0</v>
      </c>
      <c r="S32" s="84">
        <v>0</v>
      </c>
      <c r="T32" s="85">
        <v>0</v>
      </c>
      <c r="U32" s="85">
        <v>0</v>
      </c>
      <c r="V32" s="85">
        <v>0</v>
      </c>
      <c r="W32" s="86">
        <v>0</v>
      </c>
      <c r="X32" s="87">
        <f t="shared" si="2"/>
        <v>0</v>
      </c>
      <c r="Y32" s="84">
        <v>0</v>
      </c>
      <c r="Z32" s="85">
        <v>0</v>
      </c>
      <c r="AA32" s="85">
        <v>0</v>
      </c>
      <c r="AB32" s="85">
        <v>0</v>
      </c>
      <c r="AC32" s="86">
        <v>0</v>
      </c>
      <c r="AD32" s="87">
        <f t="shared" si="3"/>
        <v>0</v>
      </c>
      <c r="AE32" s="84">
        <v>0</v>
      </c>
      <c r="AF32" s="85">
        <v>0</v>
      </c>
      <c r="AG32" s="85">
        <v>0</v>
      </c>
      <c r="AH32" s="85">
        <v>0</v>
      </c>
      <c r="AI32" s="86">
        <v>0</v>
      </c>
      <c r="AJ32" s="87">
        <f t="shared" si="4"/>
        <v>0</v>
      </c>
      <c r="AK32" s="84">
        <v>0</v>
      </c>
      <c r="AL32" s="85">
        <v>0</v>
      </c>
      <c r="AM32" s="85">
        <v>0</v>
      </c>
      <c r="AN32" s="85">
        <v>0</v>
      </c>
      <c r="AO32" s="86">
        <v>0</v>
      </c>
      <c r="AP32" s="87">
        <f t="shared" si="5"/>
        <v>0</v>
      </c>
      <c r="AQ32" s="84">
        <v>0</v>
      </c>
      <c r="AR32" s="85">
        <v>0</v>
      </c>
      <c r="AS32" s="85">
        <v>0</v>
      </c>
      <c r="AT32" s="85">
        <v>0</v>
      </c>
      <c r="AU32" s="86">
        <v>0</v>
      </c>
      <c r="AV32" s="87">
        <f t="shared" si="6"/>
        <v>0</v>
      </c>
      <c r="AW32" s="84">
        <v>0</v>
      </c>
      <c r="AX32" s="85">
        <v>0</v>
      </c>
      <c r="AY32" s="85">
        <v>0</v>
      </c>
      <c r="AZ32" s="85">
        <v>0</v>
      </c>
      <c r="BA32" s="86">
        <v>0</v>
      </c>
      <c r="BB32" s="87">
        <f t="shared" si="7"/>
        <v>0</v>
      </c>
      <c r="BC32" s="17"/>
      <c r="BD32" s="88"/>
      <c r="BE32" s="89" t="s">
        <v>143</v>
      </c>
      <c r="BG32" s="53">
        <f t="shared" si="8"/>
        <v>0</v>
      </c>
      <c r="BH32" s="53">
        <f t="shared" si="11"/>
        <v>0</v>
      </c>
      <c r="BJ32" s="90">
        <f t="shared" si="10"/>
        <v>23</v>
      </c>
      <c r="BK32" s="91" t="s">
        <v>199</v>
      </c>
      <c r="BL32" s="82" t="s">
        <v>39</v>
      </c>
      <c r="BM32" s="83">
        <v>3</v>
      </c>
      <c r="BN32" s="92" t="s">
        <v>200</v>
      </c>
      <c r="BO32" s="93" t="s">
        <v>201</v>
      </c>
      <c r="BP32" s="93" t="s">
        <v>202</v>
      </c>
      <c r="BQ32" s="93" t="s">
        <v>203</v>
      </c>
      <c r="BR32" s="94" t="s">
        <v>204</v>
      </c>
      <c r="BS32" s="95" t="s">
        <v>205</v>
      </c>
      <c r="BT32" s="9"/>
      <c r="BX32" s="75">
        <f>IF('[1]Validation flags'!$H$3=1,0, IF( ISNUMBER(G32), 0, 1 ))</f>
        <v>0</v>
      </c>
      <c r="BY32" s="75">
        <f>IF('[1]Validation flags'!$H$3=1,0, IF( ISNUMBER(H32), 0, 1 ))</f>
        <v>0</v>
      </c>
      <c r="BZ32" s="75">
        <f>IF('[1]Validation flags'!$H$3=1,0, IF( ISNUMBER(I32), 0, 1 ))</f>
        <v>0</v>
      </c>
      <c r="CA32" s="75">
        <f>IF('[1]Validation flags'!$H$3=1,0, IF( ISNUMBER(J32), 0, 1 ))</f>
        <v>0</v>
      </c>
      <c r="CB32" s="75">
        <f>IF('[1]Validation flags'!$H$3=1,0, IF( ISNUMBER(K32), 0, 1 ))</f>
        <v>0</v>
      </c>
      <c r="CC32" s="76"/>
      <c r="CD32" s="75">
        <f>IF('[1]Validation flags'!$H$3=1,0, IF( ISNUMBER(M32), 0, 1 ))</f>
        <v>0</v>
      </c>
      <c r="CE32" s="75">
        <f>IF('[1]Validation flags'!$H$3=1,0, IF( ISNUMBER(N32), 0, 1 ))</f>
        <v>0</v>
      </c>
      <c r="CF32" s="75">
        <f>IF('[1]Validation flags'!$H$3=1,0, IF( ISNUMBER(O32), 0, 1 ))</f>
        <v>0</v>
      </c>
      <c r="CG32" s="75">
        <f>IF('[1]Validation flags'!$H$3=1,0, IF( ISNUMBER(P32), 0, 1 ))</f>
        <v>0</v>
      </c>
      <c r="CH32" s="75">
        <f>IF('[1]Validation flags'!$H$3=1,0, IF( ISNUMBER(Q32), 0, 1 ))</f>
        <v>0</v>
      </c>
      <c r="CI32" s="27"/>
      <c r="CJ32" s="75">
        <f>IF('[1]Validation flags'!$H$3=1,0, IF( ISNUMBER(S32), 0, 1 ))</f>
        <v>0</v>
      </c>
      <c r="CK32" s="75">
        <f>IF('[1]Validation flags'!$H$3=1,0, IF( ISNUMBER(T32), 0, 1 ))</f>
        <v>0</v>
      </c>
      <c r="CL32" s="75">
        <f>IF('[1]Validation flags'!$H$3=1,0, IF( ISNUMBER(U32), 0, 1 ))</f>
        <v>0</v>
      </c>
      <c r="CM32" s="75">
        <f>IF('[1]Validation flags'!$H$3=1,0, IF( ISNUMBER(V32), 0, 1 ))</f>
        <v>0</v>
      </c>
      <c r="CN32" s="75">
        <f>IF('[1]Validation flags'!$H$3=1,0, IF( ISNUMBER(W32), 0, 1 ))</f>
        <v>0</v>
      </c>
      <c r="CO32" s="27"/>
      <c r="CP32" s="75">
        <f>IF('[1]Validation flags'!$H$3=1,0, IF( ISNUMBER(Y32), 0, 1 ))</f>
        <v>0</v>
      </c>
      <c r="CQ32" s="75">
        <f>IF('[1]Validation flags'!$H$3=1,0, IF( ISNUMBER(Z32), 0, 1 ))</f>
        <v>0</v>
      </c>
      <c r="CR32" s="75">
        <f>IF('[1]Validation flags'!$H$3=1,0, IF( ISNUMBER(AA32), 0, 1 ))</f>
        <v>0</v>
      </c>
      <c r="CS32" s="75">
        <f>IF('[1]Validation flags'!$H$3=1,0, IF( ISNUMBER(AB32), 0, 1 ))</f>
        <v>0</v>
      </c>
      <c r="CT32" s="75">
        <f>IF('[1]Validation flags'!$H$3=1,0, IF( ISNUMBER(AC32), 0, 1 ))</f>
        <v>0</v>
      </c>
      <c r="CU32" s="27"/>
      <c r="CV32" s="75">
        <f>IF('[1]Validation flags'!$H$3=1,0, IF( ISNUMBER(AE32), 0, 1 ))</f>
        <v>0</v>
      </c>
      <c r="CW32" s="75">
        <f>IF('[1]Validation flags'!$H$3=1,0, IF( ISNUMBER(AF32), 0, 1 ))</f>
        <v>0</v>
      </c>
      <c r="CX32" s="75">
        <f>IF('[1]Validation flags'!$H$3=1,0, IF( ISNUMBER(AG32), 0, 1 ))</f>
        <v>0</v>
      </c>
      <c r="CY32" s="75">
        <f>IF('[1]Validation flags'!$H$3=1,0, IF( ISNUMBER(AH32), 0, 1 ))</f>
        <v>0</v>
      </c>
      <c r="CZ32" s="75">
        <f>IF('[1]Validation flags'!$H$3=1,0, IF( ISNUMBER(AI32), 0, 1 ))</f>
        <v>0</v>
      </c>
      <c r="DA32" s="27"/>
      <c r="DB32" s="75">
        <f>IF('[1]Validation flags'!$H$3=1,0, IF( ISNUMBER(AK32), 0, 1 ))</f>
        <v>0</v>
      </c>
      <c r="DC32" s="75">
        <f>IF('[1]Validation flags'!$H$3=1,0, IF( ISNUMBER(AL32), 0, 1 ))</f>
        <v>0</v>
      </c>
      <c r="DD32" s="75">
        <f>IF('[1]Validation flags'!$H$3=1,0, IF( ISNUMBER(AM32), 0, 1 ))</f>
        <v>0</v>
      </c>
      <c r="DE32" s="75">
        <f>IF('[1]Validation flags'!$H$3=1,0, IF( ISNUMBER(AN32), 0, 1 ))</f>
        <v>0</v>
      </c>
      <c r="DF32" s="75">
        <f>IF('[1]Validation flags'!$H$3=1,0, IF( ISNUMBER(AO32), 0, 1 ))</f>
        <v>0</v>
      </c>
      <c r="DG32" s="27"/>
      <c r="DH32" s="75">
        <f>IF('[1]Validation flags'!$H$3=1,0, IF( ISNUMBER(AQ32), 0, 1 ))</f>
        <v>0</v>
      </c>
      <c r="DI32" s="75">
        <f>IF('[1]Validation flags'!$H$3=1,0, IF( ISNUMBER(AR32), 0, 1 ))</f>
        <v>0</v>
      </c>
      <c r="DJ32" s="75">
        <f>IF('[1]Validation flags'!$H$3=1,0, IF( ISNUMBER(AS32), 0, 1 ))</f>
        <v>0</v>
      </c>
      <c r="DK32" s="75">
        <f>IF('[1]Validation flags'!$H$3=1,0, IF( ISNUMBER(AT32), 0, 1 ))</f>
        <v>0</v>
      </c>
      <c r="DL32" s="75">
        <f>IF('[1]Validation flags'!$H$3=1,0, IF( ISNUMBER(AU32), 0, 1 ))</f>
        <v>0</v>
      </c>
      <c r="DM32" s="27"/>
      <c r="DN32" s="75">
        <f>IF('[1]Validation flags'!$H$3=1,0, IF( ISNUMBER(AW32), 0, 1 ))</f>
        <v>0</v>
      </c>
      <c r="DO32" s="75">
        <f>IF('[1]Validation flags'!$H$3=1,0, IF( ISNUMBER(AX32), 0, 1 ))</f>
        <v>0</v>
      </c>
      <c r="DP32" s="75">
        <f>IF('[1]Validation flags'!$H$3=1,0, IF( ISNUMBER(AY32), 0, 1 ))</f>
        <v>0</v>
      </c>
      <c r="DQ32" s="75">
        <f>IF('[1]Validation flags'!$H$3=1,0, IF( ISNUMBER(AZ32), 0, 1 ))</f>
        <v>0</v>
      </c>
      <c r="DR32" s="75">
        <f>IF('[1]Validation flags'!$H$3=1,0, IF( ISNUMBER(BA32), 0, 1 ))</f>
        <v>0</v>
      </c>
      <c r="DS32" s="27"/>
      <c r="DV32" s="10"/>
      <c r="DW32" s="52"/>
      <c r="DX32" s="52"/>
      <c r="DY32" s="52"/>
      <c r="DZ32" s="52"/>
      <c r="EA32" s="77">
        <f>IF( OR(  AND(    ROUND(WWS2a!L32,3)&lt;=0, ROUND([1]WWn4!G167,3)&gt;0),    AND(   ROUND(WWS2a!L32,3)&gt;0, ROUND([1]WWn4!G167,3)&lt;=0)    ),   1,0)</f>
        <v>0</v>
      </c>
      <c r="EB32" s="78"/>
      <c r="EC32" s="52"/>
      <c r="ED32" s="52"/>
      <c r="EE32" s="52"/>
      <c r="EF32" s="52"/>
      <c r="EG32" s="77">
        <f>IF( OR(  AND(    ROUND(WWS2a!R32,3)&lt;=0, ROUND([1]WWn4!H167,3)&gt;0),    AND(   ROUND(WWS2a!R32,3)&gt;0, ROUND([1]WWn4!H167,3)&lt;=0)    ),   1,0)</f>
        <v>0</v>
      </c>
      <c r="EH32" s="52"/>
      <c r="EI32" s="52"/>
      <c r="EJ32" s="52"/>
      <c r="EK32" s="52"/>
      <c r="EL32" s="52"/>
      <c r="EM32" s="77">
        <f>IF( OR(  AND(    ROUND(WWS2a!X32,3)&lt;=0, ROUND([1]WWn4!I167,3)&gt;0),    AND(   ROUND(WWS2a!X32,3)&gt;0, ROUND([1]WWn4!I167,3)&lt;=0)    ),   1,0)</f>
        <v>0</v>
      </c>
      <c r="EN32" s="52"/>
      <c r="EO32" s="52"/>
      <c r="EP32" s="52"/>
      <c r="EQ32" s="52"/>
      <c r="ER32" s="52"/>
      <c r="ES32" s="77">
        <f>IF( OR(  AND(    ROUND(WWS2a!AD32,3)&lt;=0, ROUND([1]WWn4!J167,3)&gt;0),    AND(   ROUND(WWS2a!AD32,3)&gt;0, ROUND([1]WWn4!J167,3)&lt;=0)    ),   1,0)</f>
        <v>0</v>
      </c>
      <c r="ET32" s="52"/>
      <c r="EU32" s="52"/>
      <c r="EV32" s="52"/>
      <c r="EW32" s="52"/>
      <c r="EX32" s="52"/>
      <c r="EY32" s="77">
        <f>IF( OR(  AND(    ROUND(WWS2a!AJ32,3)&lt;=0, ROUND([1]WWn4!K167,3)&gt;0),    AND(   ROUND(WWS2a!AJ32,3)&gt;0, ROUND([1]WWn4!K167,3)&lt;=0)    ),   1,0)</f>
        <v>0</v>
      </c>
      <c r="EZ32" s="52"/>
      <c r="FA32" s="52"/>
      <c r="FB32" s="52"/>
      <c r="FC32" s="52"/>
      <c r="FD32" s="52"/>
      <c r="FE32" s="77">
        <f>IF( OR(  AND(    ROUND(WWS2a!AP32,3)&lt;=0, ROUND([1]WWn4!L167,3)&gt;0),    AND(   ROUND(WWS2a!AP32,3)&gt;0, ROUND([1]WWn4!L167,3)&lt;=0)    ),   1,0)</f>
        <v>0</v>
      </c>
      <c r="FF32" s="52"/>
      <c r="FG32" s="52"/>
      <c r="FH32" s="52"/>
      <c r="FI32" s="52"/>
      <c r="FJ32" s="52"/>
      <c r="FK32" s="77">
        <f>IF( OR(  AND(    ROUND(WWS2a!AV32,3)&lt;=0, ROUND([1]WWn4!M167,3)&gt;0),    AND(   ROUND(WWS2a!AV32,3)&gt;0, ROUND([1]WWn4!M167,3)&lt;=0)    ),   1,0)</f>
        <v>0</v>
      </c>
      <c r="FL32" s="52"/>
      <c r="FM32" s="52"/>
      <c r="FN32" s="52"/>
      <c r="FO32" s="52"/>
      <c r="FP32" s="52"/>
      <c r="FQ32" s="77">
        <f>IF( OR(  AND(    ROUND(WWS2a!BB32,3)&lt;=0, ROUND([1]WWn4!N167,3)&gt;0),    AND(   ROUND(WWS2a!BB32,3)&gt;0, ROUND([1]WWn4!N167,3)&lt;=0)    ),   1,0)</f>
        <v>0</v>
      </c>
      <c r="FR32" s="10"/>
    </row>
    <row r="33" spans="2:174" ht="14.25" customHeight="1" x14ac:dyDescent="0.3">
      <c r="B33" s="79">
        <f t="shared" si="9"/>
        <v>24</v>
      </c>
      <c r="C33" s="91" t="s">
        <v>206</v>
      </c>
      <c r="D33" s="97"/>
      <c r="E33" s="82" t="s">
        <v>39</v>
      </c>
      <c r="F33" s="83">
        <v>3</v>
      </c>
      <c r="G33" s="84">
        <v>0</v>
      </c>
      <c r="H33" s="85">
        <v>0</v>
      </c>
      <c r="I33" s="85">
        <v>0</v>
      </c>
      <c r="J33" s="85">
        <v>0</v>
      </c>
      <c r="K33" s="86">
        <v>0</v>
      </c>
      <c r="L33" s="87">
        <f t="shared" si="0"/>
        <v>0</v>
      </c>
      <c r="M33" s="84">
        <v>0</v>
      </c>
      <c r="N33" s="85">
        <v>0</v>
      </c>
      <c r="O33" s="85">
        <v>0</v>
      </c>
      <c r="P33" s="85">
        <v>0</v>
      </c>
      <c r="Q33" s="86">
        <v>0</v>
      </c>
      <c r="R33" s="87">
        <f t="shared" si="1"/>
        <v>0</v>
      </c>
      <c r="S33" s="84">
        <v>0</v>
      </c>
      <c r="T33" s="85">
        <v>0</v>
      </c>
      <c r="U33" s="85">
        <v>0</v>
      </c>
      <c r="V33" s="85">
        <v>0</v>
      </c>
      <c r="W33" s="86">
        <v>0</v>
      </c>
      <c r="X33" s="87">
        <f t="shared" si="2"/>
        <v>0</v>
      </c>
      <c r="Y33" s="84">
        <v>0</v>
      </c>
      <c r="Z33" s="85">
        <v>0</v>
      </c>
      <c r="AA33" s="85">
        <v>0</v>
      </c>
      <c r="AB33" s="85">
        <v>0</v>
      </c>
      <c r="AC33" s="86">
        <v>0</v>
      </c>
      <c r="AD33" s="87">
        <f t="shared" si="3"/>
        <v>0</v>
      </c>
      <c r="AE33" s="84">
        <v>0</v>
      </c>
      <c r="AF33" s="85">
        <v>0</v>
      </c>
      <c r="AG33" s="85">
        <v>0</v>
      </c>
      <c r="AH33" s="85">
        <v>0</v>
      </c>
      <c r="AI33" s="86">
        <v>0</v>
      </c>
      <c r="AJ33" s="87">
        <f t="shared" si="4"/>
        <v>0</v>
      </c>
      <c r="AK33" s="84">
        <v>0</v>
      </c>
      <c r="AL33" s="85">
        <v>0</v>
      </c>
      <c r="AM33" s="85">
        <v>0</v>
      </c>
      <c r="AN33" s="85">
        <v>0</v>
      </c>
      <c r="AO33" s="86">
        <v>0</v>
      </c>
      <c r="AP33" s="87">
        <f t="shared" si="5"/>
        <v>0</v>
      </c>
      <c r="AQ33" s="84">
        <v>0</v>
      </c>
      <c r="AR33" s="85">
        <v>0</v>
      </c>
      <c r="AS33" s="85">
        <v>0</v>
      </c>
      <c r="AT33" s="85">
        <v>0</v>
      </c>
      <c r="AU33" s="86">
        <v>0</v>
      </c>
      <c r="AV33" s="87">
        <f t="shared" si="6"/>
        <v>0</v>
      </c>
      <c r="AW33" s="84">
        <v>0</v>
      </c>
      <c r="AX33" s="85">
        <v>0</v>
      </c>
      <c r="AY33" s="85">
        <v>0</v>
      </c>
      <c r="AZ33" s="85">
        <v>0</v>
      </c>
      <c r="BA33" s="86">
        <v>0</v>
      </c>
      <c r="BB33" s="87">
        <f t="shared" si="7"/>
        <v>0</v>
      </c>
      <c r="BC33" s="17"/>
      <c r="BD33" s="88"/>
      <c r="BE33" s="89"/>
      <c r="BG33" s="53">
        <f t="shared" si="8"/>
        <v>0</v>
      </c>
      <c r="BH33" s="51"/>
      <c r="BJ33" s="90">
        <f t="shared" si="10"/>
        <v>24</v>
      </c>
      <c r="BK33" s="91" t="s">
        <v>206</v>
      </c>
      <c r="BL33" s="82" t="s">
        <v>39</v>
      </c>
      <c r="BM33" s="83">
        <v>3</v>
      </c>
      <c r="BN33" s="92" t="s">
        <v>207</v>
      </c>
      <c r="BO33" s="93" t="s">
        <v>208</v>
      </c>
      <c r="BP33" s="93" t="s">
        <v>209</v>
      </c>
      <c r="BQ33" s="93" t="s">
        <v>210</v>
      </c>
      <c r="BR33" s="94" t="s">
        <v>211</v>
      </c>
      <c r="BS33" s="95" t="s">
        <v>212</v>
      </c>
      <c r="BT33" s="9"/>
      <c r="BX33" s="75">
        <f>IF('[1]Validation flags'!$H$3=1,0, IF( ISNUMBER(G33), 0, 1 ))</f>
        <v>0</v>
      </c>
      <c r="BY33" s="75">
        <f>IF('[1]Validation flags'!$H$3=1,0, IF( ISNUMBER(H33), 0, 1 ))</f>
        <v>0</v>
      </c>
      <c r="BZ33" s="75">
        <f>IF('[1]Validation flags'!$H$3=1,0, IF( ISNUMBER(I33), 0, 1 ))</f>
        <v>0</v>
      </c>
      <c r="CA33" s="75">
        <f>IF('[1]Validation flags'!$H$3=1,0, IF( ISNUMBER(J33), 0, 1 ))</f>
        <v>0</v>
      </c>
      <c r="CB33" s="75">
        <f>IF('[1]Validation flags'!$H$3=1,0, IF( ISNUMBER(K33), 0, 1 ))</f>
        <v>0</v>
      </c>
      <c r="CC33" s="76"/>
      <c r="CD33" s="75">
        <f>IF('[1]Validation flags'!$H$3=1,0, IF( ISNUMBER(M33), 0, 1 ))</f>
        <v>0</v>
      </c>
      <c r="CE33" s="75">
        <f>IF('[1]Validation flags'!$H$3=1,0, IF( ISNUMBER(N33), 0, 1 ))</f>
        <v>0</v>
      </c>
      <c r="CF33" s="75">
        <f>IF('[1]Validation flags'!$H$3=1,0, IF( ISNUMBER(O33), 0, 1 ))</f>
        <v>0</v>
      </c>
      <c r="CG33" s="75">
        <f>IF('[1]Validation flags'!$H$3=1,0, IF( ISNUMBER(P33), 0, 1 ))</f>
        <v>0</v>
      </c>
      <c r="CH33" s="75">
        <f>IF('[1]Validation flags'!$H$3=1,0, IF( ISNUMBER(Q33), 0, 1 ))</f>
        <v>0</v>
      </c>
      <c r="CI33" s="27"/>
      <c r="CJ33" s="75">
        <f>IF('[1]Validation flags'!$H$3=1,0, IF( ISNUMBER(S33), 0, 1 ))</f>
        <v>0</v>
      </c>
      <c r="CK33" s="75">
        <f>IF('[1]Validation flags'!$H$3=1,0, IF( ISNUMBER(T33), 0, 1 ))</f>
        <v>0</v>
      </c>
      <c r="CL33" s="75">
        <f>IF('[1]Validation flags'!$H$3=1,0, IF( ISNUMBER(U33), 0, 1 ))</f>
        <v>0</v>
      </c>
      <c r="CM33" s="75">
        <f>IF('[1]Validation flags'!$H$3=1,0, IF( ISNUMBER(V33), 0, 1 ))</f>
        <v>0</v>
      </c>
      <c r="CN33" s="75">
        <f>IF('[1]Validation flags'!$H$3=1,0, IF( ISNUMBER(W33), 0, 1 ))</f>
        <v>0</v>
      </c>
      <c r="CO33" s="27"/>
      <c r="CP33" s="75">
        <f>IF('[1]Validation flags'!$H$3=1,0, IF( ISNUMBER(Y33), 0, 1 ))</f>
        <v>0</v>
      </c>
      <c r="CQ33" s="75">
        <f>IF('[1]Validation flags'!$H$3=1,0, IF( ISNUMBER(Z33), 0, 1 ))</f>
        <v>0</v>
      </c>
      <c r="CR33" s="75">
        <f>IF('[1]Validation flags'!$H$3=1,0, IF( ISNUMBER(AA33), 0, 1 ))</f>
        <v>0</v>
      </c>
      <c r="CS33" s="75">
        <f>IF('[1]Validation flags'!$H$3=1,0, IF( ISNUMBER(AB33), 0, 1 ))</f>
        <v>0</v>
      </c>
      <c r="CT33" s="75">
        <f>IF('[1]Validation flags'!$H$3=1,0, IF( ISNUMBER(AC33), 0, 1 ))</f>
        <v>0</v>
      </c>
      <c r="CU33" s="27"/>
      <c r="CV33" s="75">
        <f>IF('[1]Validation flags'!$H$3=1,0, IF( ISNUMBER(AE33), 0, 1 ))</f>
        <v>0</v>
      </c>
      <c r="CW33" s="75">
        <f>IF('[1]Validation flags'!$H$3=1,0, IF( ISNUMBER(AF33), 0, 1 ))</f>
        <v>0</v>
      </c>
      <c r="CX33" s="75">
        <f>IF('[1]Validation flags'!$H$3=1,0, IF( ISNUMBER(AG33), 0, 1 ))</f>
        <v>0</v>
      </c>
      <c r="CY33" s="75">
        <f>IF('[1]Validation flags'!$H$3=1,0, IF( ISNUMBER(AH33), 0, 1 ))</f>
        <v>0</v>
      </c>
      <c r="CZ33" s="75">
        <f>IF('[1]Validation flags'!$H$3=1,0, IF( ISNUMBER(AI33), 0, 1 ))</f>
        <v>0</v>
      </c>
      <c r="DA33" s="27"/>
      <c r="DB33" s="75">
        <f>IF('[1]Validation flags'!$H$3=1,0, IF( ISNUMBER(AK33), 0, 1 ))</f>
        <v>0</v>
      </c>
      <c r="DC33" s="75">
        <f>IF('[1]Validation flags'!$H$3=1,0, IF( ISNUMBER(AL33), 0, 1 ))</f>
        <v>0</v>
      </c>
      <c r="DD33" s="75">
        <f>IF('[1]Validation flags'!$H$3=1,0, IF( ISNUMBER(AM33), 0, 1 ))</f>
        <v>0</v>
      </c>
      <c r="DE33" s="75">
        <f>IF('[1]Validation flags'!$H$3=1,0, IF( ISNUMBER(AN33), 0, 1 ))</f>
        <v>0</v>
      </c>
      <c r="DF33" s="75">
        <f>IF('[1]Validation flags'!$H$3=1,0, IF( ISNUMBER(AO33), 0, 1 ))</f>
        <v>0</v>
      </c>
      <c r="DG33" s="27"/>
      <c r="DH33" s="75">
        <f>IF('[1]Validation flags'!$H$3=1,0, IF( ISNUMBER(AQ33), 0, 1 ))</f>
        <v>0</v>
      </c>
      <c r="DI33" s="75">
        <f>IF('[1]Validation flags'!$H$3=1,0, IF( ISNUMBER(AR33), 0, 1 ))</f>
        <v>0</v>
      </c>
      <c r="DJ33" s="75">
        <f>IF('[1]Validation flags'!$H$3=1,0, IF( ISNUMBER(AS33), 0, 1 ))</f>
        <v>0</v>
      </c>
      <c r="DK33" s="75">
        <f>IF('[1]Validation flags'!$H$3=1,0, IF( ISNUMBER(AT33), 0, 1 ))</f>
        <v>0</v>
      </c>
      <c r="DL33" s="75">
        <f>IF('[1]Validation flags'!$H$3=1,0, IF( ISNUMBER(AU33), 0, 1 ))</f>
        <v>0</v>
      </c>
      <c r="DM33" s="27"/>
      <c r="DN33" s="75">
        <f>IF('[1]Validation flags'!$H$3=1,0, IF( ISNUMBER(AW33), 0, 1 ))</f>
        <v>0</v>
      </c>
      <c r="DO33" s="75">
        <f>IF('[1]Validation flags'!$H$3=1,0, IF( ISNUMBER(AX33), 0, 1 ))</f>
        <v>0</v>
      </c>
      <c r="DP33" s="75">
        <f>IF('[1]Validation flags'!$H$3=1,0, IF( ISNUMBER(AY33), 0, 1 ))</f>
        <v>0</v>
      </c>
      <c r="DQ33" s="75">
        <f>IF('[1]Validation flags'!$H$3=1,0, IF( ISNUMBER(AZ33), 0, 1 ))</f>
        <v>0</v>
      </c>
      <c r="DR33" s="75">
        <f>IF('[1]Validation flags'!$H$3=1,0, IF( ISNUMBER(BA33), 0, 1 ))</f>
        <v>0</v>
      </c>
      <c r="DS33" s="27"/>
      <c r="DV33" s="10"/>
      <c r="DW33" s="27"/>
      <c r="DX33" s="27"/>
      <c r="DY33" s="27"/>
      <c r="DZ33" s="27"/>
      <c r="EA33" s="27"/>
      <c r="EB33" s="76"/>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10"/>
    </row>
    <row r="34" spans="2:174" ht="14.25" customHeight="1" x14ac:dyDescent="0.3">
      <c r="B34" s="79">
        <f t="shared" si="9"/>
        <v>25</v>
      </c>
      <c r="C34" s="91" t="s">
        <v>213</v>
      </c>
      <c r="D34" s="97"/>
      <c r="E34" s="82" t="s">
        <v>39</v>
      </c>
      <c r="F34" s="83">
        <v>3</v>
      </c>
      <c r="G34" s="84">
        <v>4.7620238700000002</v>
      </c>
      <c r="H34" s="85">
        <v>0</v>
      </c>
      <c r="I34" s="85">
        <v>0</v>
      </c>
      <c r="J34" s="85">
        <v>0</v>
      </c>
      <c r="K34" s="86">
        <v>0</v>
      </c>
      <c r="L34" s="87">
        <f t="shared" si="0"/>
        <v>4.7620238700000002</v>
      </c>
      <c r="M34" s="84">
        <v>16.393608287717864</v>
      </c>
      <c r="N34" s="85">
        <v>0</v>
      </c>
      <c r="O34" s="85">
        <v>0</v>
      </c>
      <c r="P34" s="85">
        <v>0</v>
      </c>
      <c r="Q34" s="86">
        <v>0</v>
      </c>
      <c r="R34" s="87">
        <f t="shared" si="1"/>
        <v>16.393608287717864</v>
      </c>
      <c r="S34" s="84">
        <v>8.346283646193271</v>
      </c>
      <c r="T34" s="85">
        <v>0</v>
      </c>
      <c r="U34" s="85">
        <v>0</v>
      </c>
      <c r="V34" s="85">
        <v>0</v>
      </c>
      <c r="W34" s="86">
        <v>0</v>
      </c>
      <c r="X34" s="87">
        <f t="shared" si="2"/>
        <v>8.346283646193271</v>
      </c>
      <c r="Y34" s="84">
        <v>7.7678749038461543</v>
      </c>
      <c r="Z34" s="85">
        <v>0</v>
      </c>
      <c r="AA34" s="85">
        <v>0</v>
      </c>
      <c r="AB34" s="85">
        <v>0</v>
      </c>
      <c r="AC34" s="86">
        <v>0</v>
      </c>
      <c r="AD34" s="87">
        <f t="shared" si="3"/>
        <v>7.7678749038461543</v>
      </c>
      <c r="AE34" s="84">
        <v>7.7678749038461543</v>
      </c>
      <c r="AF34" s="85">
        <v>0</v>
      </c>
      <c r="AG34" s="85">
        <v>0</v>
      </c>
      <c r="AH34" s="85">
        <v>0</v>
      </c>
      <c r="AI34" s="86">
        <v>0</v>
      </c>
      <c r="AJ34" s="87">
        <f t="shared" si="4"/>
        <v>7.7678749038461543</v>
      </c>
      <c r="AK34" s="84">
        <v>7.7678749038461543</v>
      </c>
      <c r="AL34" s="85">
        <v>0</v>
      </c>
      <c r="AM34" s="85">
        <v>0</v>
      </c>
      <c r="AN34" s="85">
        <v>0</v>
      </c>
      <c r="AO34" s="86">
        <v>0</v>
      </c>
      <c r="AP34" s="87">
        <f t="shared" si="5"/>
        <v>7.7678749038461543</v>
      </c>
      <c r="AQ34" s="84">
        <v>7.7678749038461543</v>
      </c>
      <c r="AR34" s="85">
        <v>0</v>
      </c>
      <c r="AS34" s="85">
        <v>0</v>
      </c>
      <c r="AT34" s="85">
        <v>0</v>
      </c>
      <c r="AU34" s="86">
        <v>0</v>
      </c>
      <c r="AV34" s="87">
        <f t="shared" si="6"/>
        <v>7.7678749038461543</v>
      </c>
      <c r="AW34" s="84">
        <v>7.7678749038461543</v>
      </c>
      <c r="AX34" s="85">
        <v>0</v>
      </c>
      <c r="AY34" s="85">
        <v>0</v>
      </c>
      <c r="AZ34" s="85">
        <v>0</v>
      </c>
      <c r="BA34" s="86">
        <v>0</v>
      </c>
      <c r="BB34" s="87">
        <f t="shared" si="7"/>
        <v>7.7678749038461543</v>
      </c>
      <c r="BC34" s="17"/>
      <c r="BD34" s="88"/>
      <c r="BE34" s="99"/>
      <c r="BG34" s="53">
        <f t="shared" si="8"/>
        <v>0</v>
      </c>
      <c r="BH34" s="51"/>
      <c r="BJ34" s="90">
        <f t="shared" si="10"/>
        <v>25</v>
      </c>
      <c r="BK34" s="91" t="s">
        <v>213</v>
      </c>
      <c r="BL34" s="82" t="s">
        <v>39</v>
      </c>
      <c r="BM34" s="83">
        <v>3</v>
      </c>
      <c r="BN34" s="92" t="s">
        <v>214</v>
      </c>
      <c r="BO34" s="93" t="s">
        <v>215</v>
      </c>
      <c r="BP34" s="93" t="s">
        <v>216</v>
      </c>
      <c r="BQ34" s="93" t="s">
        <v>217</v>
      </c>
      <c r="BR34" s="94" t="s">
        <v>218</v>
      </c>
      <c r="BS34" s="95" t="s">
        <v>219</v>
      </c>
      <c r="BT34" s="9"/>
      <c r="BX34" s="75">
        <f>IF('[1]Validation flags'!$H$3=1,0, IF( ISNUMBER(G34), 0, 1 ))</f>
        <v>0</v>
      </c>
      <c r="BY34" s="75">
        <f>IF('[1]Validation flags'!$H$3=1,0, IF( ISNUMBER(H34), 0, 1 ))</f>
        <v>0</v>
      </c>
      <c r="BZ34" s="75">
        <f>IF('[1]Validation flags'!$H$3=1,0, IF( ISNUMBER(I34), 0, 1 ))</f>
        <v>0</v>
      </c>
      <c r="CA34" s="75">
        <f>IF('[1]Validation flags'!$H$3=1,0, IF( ISNUMBER(J34), 0, 1 ))</f>
        <v>0</v>
      </c>
      <c r="CB34" s="75">
        <f>IF('[1]Validation flags'!$H$3=1,0, IF( ISNUMBER(K34), 0, 1 ))</f>
        <v>0</v>
      </c>
      <c r="CC34" s="76"/>
      <c r="CD34" s="75">
        <f>IF('[1]Validation flags'!$H$3=1,0, IF( ISNUMBER(M34), 0, 1 ))</f>
        <v>0</v>
      </c>
      <c r="CE34" s="75">
        <f>IF('[1]Validation flags'!$H$3=1,0, IF( ISNUMBER(N34), 0, 1 ))</f>
        <v>0</v>
      </c>
      <c r="CF34" s="75">
        <f>IF('[1]Validation flags'!$H$3=1,0, IF( ISNUMBER(O34), 0, 1 ))</f>
        <v>0</v>
      </c>
      <c r="CG34" s="75">
        <f>IF('[1]Validation flags'!$H$3=1,0, IF( ISNUMBER(P34), 0, 1 ))</f>
        <v>0</v>
      </c>
      <c r="CH34" s="75">
        <f>IF('[1]Validation flags'!$H$3=1,0, IF( ISNUMBER(Q34), 0, 1 ))</f>
        <v>0</v>
      </c>
      <c r="CI34" s="27"/>
      <c r="CJ34" s="75">
        <f>IF('[1]Validation flags'!$H$3=1,0, IF( ISNUMBER(S34), 0, 1 ))</f>
        <v>0</v>
      </c>
      <c r="CK34" s="75">
        <f>IF('[1]Validation flags'!$H$3=1,0, IF( ISNUMBER(T34), 0, 1 ))</f>
        <v>0</v>
      </c>
      <c r="CL34" s="75">
        <f>IF('[1]Validation flags'!$H$3=1,0, IF( ISNUMBER(U34), 0, 1 ))</f>
        <v>0</v>
      </c>
      <c r="CM34" s="75">
        <f>IF('[1]Validation flags'!$H$3=1,0, IF( ISNUMBER(V34), 0, 1 ))</f>
        <v>0</v>
      </c>
      <c r="CN34" s="75">
        <f>IF('[1]Validation flags'!$H$3=1,0, IF( ISNUMBER(W34), 0, 1 ))</f>
        <v>0</v>
      </c>
      <c r="CO34" s="27"/>
      <c r="CP34" s="75">
        <f>IF('[1]Validation flags'!$H$3=1,0, IF( ISNUMBER(Y34), 0, 1 ))</f>
        <v>0</v>
      </c>
      <c r="CQ34" s="75">
        <f>IF('[1]Validation flags'!$H$3=1,0, IF( ISNUMBER(Z34), 0, 1 ))</f>
        <v>0</v>
      </c>
      <c r="CR34" s="75">
        <f>IF('[1]Validation flags'!$H$3=1,0, IF( ISNUMBER(AA34), 0, 1 ))</f>
        <v>0</v>
      </c>
      <c r="CS34" s="75">
        <f>IF('[1]Validation flags'!$H$3=1,0, IF( ISNUMBER(AB34), 0, 1 ))</f>
        <v>0</v>
      </c>
      <c r="CT34" s="75">
        <f>IF('[1]Validation flags'!$H$3=1,0, IF( ISNUMBER(AC34), 0, 1 ))</f>
        <v>0</v>
      </c>
      <c r="CU34" s="27"/>
      <c r="CV34" s="75">
        <f>IF('[1]Validation flags'!$H$3=1,0, IF( ISNUMBER(AE34), 0, 1 ))</f>
        <v>0</v>
      </c>
      <c r="CW34" s="75">
        <f>IF('[1]Validation flags'!$H$3=1,0, IF( ISNUMBER(AF34), 0, 1 ))</f>
        <v>0</v>
      </c>
      <c r="CX34" s="75">
        <f>IF('[1]Validation flags'!$H$3=1,0, IF( ISNUMBER(AG34), 0, 1 ))</f>
        <v>0</v>
      </c>
      <c r="CY34" s="75">
        <f>IF('[1]Validation flags'!$H$3=1,0, IF( ISNUMBER(AH34), 0, 1 ))</f>
        <v>0</v>
      </c>
      <c r="CZ34" s="75">
        <f>IF('[1]Validation flags'!$H$3=1,0, IF( ISNUMBER(AI34), 0, 1 ))</f>
        <v>0</v>
      </c>
      <c r="DA34" s="27"/>
      <c r="DB34" s="75">
        <f>IF('[1]Validation flags'!$H$3=1,0, IF( ISNUMBER(AK34), 0, 1 ))</f>
        <v>0</v>
      </c>
      <c r="DC34" s="75">
        <f>IF('[1]Validation flags'!$H$3=1,0, IF( ISNUMBER(AL34), 0, 1 ))</f>
        <v>0</v>
      </c>
      <c r="DD34" s="75">
        <f>IF('[1]Validation flags'!$H$3=1,0, IF( ISNUMBER(AM34), 0, 1 ))</f>
        <v>0</v>
      </c>
      <c r="DE34" s="75">
        <f>IF('[1]Validation flags'!$H$3=1,0, IF( ISNUMBER(AN34), 0, 1 ))</f>
        <v>0</v>
      </c>
      <c r="DF34" s="75">
        <f>IF('[1]Validation flags'!$H$3=1,0, IF( ISNUMBER(AO34), 0, 1 ))</f>
        <v>0</v>
      </c>
      <c r="DG34" s="27"/>
      <c r="DH34" s="75">
        <f>IF('[1]Validation flags'!$H$3=1,0, IF( ISNUMBER(AQ34), 0, 1 ))</f>
        <v>0</v>
      </c>
      <c r="DI34" s="75">
        <f>IF('[1]Validation flags'!$H$3=1,0, IF( ISNUMBER(AR34), 0, 1 ))</f>
        <v>0</v>
      </c>
      <c r="DJ34" s="75">
        <f>IF('[1]Validation flags'!$H$3=1,0, IF( ISNUMBER(AS34), 0, 1 ))</f>
        <v>0</v>
      </c>
      <c r="DK34" s="75">
        <f>IF('[1]Validation flags'!$H$3=1,0, IF( ISNUMBER(AT34), 0, 1 ))</f>
        <v>0</v>
      </c>
      <c r="DL34" s="75">
        <f>IF('[1]Validation flags'!$H$3=1,0, IF( ISNUMBER(AU34), 0, 1 ))</f>
        <v>0</v>
      </c>
      <c r="DM34" s="27"/>
      <c r="DN34" s="75">
        <f>IF('[1]Validation flags'!$H$3=1,0, IF( ISNUMBER(AW34), 0, 1 ))</f>
        <v>0</v>
      </c>
      <c r="DO34" s="75">
        <f>IF('[1]Validation flags'!$H$3=1,0, IF( ISNUMBER(AX34), 0, 1 ))</f>
        <v>0</v>
      </c>
      <c r="DP34" s="75">
        <f>IF('[1]Validation flags'!$H$3=1,0, IF( ISNUMBER(AY34), 0, 1 ))</f>
        <v>0</v>
      </c>
      <c r="DQ34" s="75">
        <f>IF('[1]Validation flags'!$H$3=1,0, IF( ISNUMBER(AZ34), 0, 1 ))</f>
        <v>0</v>
      </c>
      <c r="DR34" s="75">
        <f>IF('[1]Validation flags'!$H$3=1,0, IF( ISNUMBER(BA34), 0, 1 ))</f>
        <v>0</v>
      </c>
      <c r="DS34" s="27"/>
      <c r="DV34" s="10"/>
      <c r="DW34" s="27"/>
      <c r="DX34" s="27"/>
      <c r="DY34" s="27"/>
      <c r="DZ34" s="27"/>
      <c r="EA34" s="27"/>
      <c r="EB34" s="76"/>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10"/>
    </row>
    <row r="35" spans="2:174" ht="14.25" customHeight="1" x14ac:dyDescent="0.3">
      <c r="B35" s="100">
        <f t="shared" si="9"/>
        <v>26</v>
      </c>
      <c r="C35" s="101" t="s">
        <v>220</v>
      </c>
      <c r="D35" s="102"/>
      <c r="E35" s="82" t="s">
        <v>39</v>
      </c>
      <c r="F35" s="83">
        <v>3</v>
      </c>
      <c r="G35" s="84">
        <v>0.10931335</v>
      </c>
      <c r="H35" s="85">
        <v>9.3304801321000017</v>
      </c>
      <c r="I35" s="85">
        <v>0</v>
      </c>
      <c r="J35" s="85">
        <v>0</v>
      </c>
      <c r="K35" s="86">
        <v>0</v>
      </c>
      <c r="L35" s="87">
        <f t="shared" si="0"/>
        <v>9.4397934821000025</v>
      </c>
      <c r="M35" s="84">
        <v>0.10634184223300402</v>
      </c>
      <c r="N35" s="85">
        <v>9.805854900607379</v>
      </c>
      <c r="O35" s="85">
        <v>0</v>
      </c>
      <c r="P35" s="85">
        <v>0</v>
      </c>
      <c r="Q35" s="86">
        <v>0</v>
      </c>
      <c r="R35" s="87">
        <f t="shared" si="1"/>
        <v>9.9121967428403828</v>
      </c>
      <c r="S35" s="84">
        <v>0.10598083325376054</v>
      </c>
      <c r="T35" s="85">
        <v>25.905873861760149</v>
      </c>
      <c r="U35" s="85">
        <v>0</v>
      </c>
      <c r="V35" s="85">
        <v>3.4577625213861936</v>
      </c>
      <c r="W35" s="86">
        <v>0</v>
      </c>
      <c r="X35" s="87">
        <f t="shared" si="2"/>
        <v>29.469617216400103</v>
      </c>
      <c r="Y35" s="84">
        <v>0</v>
      </c>
      <c r="Z35" s="85">
        <v>2.4804568249230772</v>
      </c>
      <c r="AA35" s="85">
        <v>0</v>
      </c>
      <c r="AB35" s="85">
        <v>0</v>
      </c>
      <c r="AC35" s="86">
        <v>0</v>
      </c>
      <c r="AD35" s="87">
        <f t="shared" si="3"/>
        <v>2.4804568249230772</v>
      </c>
      <c r="AE35" s="84">
        <v>0</v>
      </c>
      <c r="AF35" s="85">
        <v>7.3993586538461553</v>
      </c>
      <c r="AG35" s="85">
        <v>0</v>
      </c>
      <c r="AH35" s="85">
        <v>0</v>
      </c>
      <c r="AI35" s="86">
        <v>0</v>
      </c>
      <c r="AJ35" s="87">
        <f t="shared" si="4"/>
        <v>7.3993586538461553</v>
      </c>
      <c r="AK35" s="84">
        <v>0</v>
      </c>
      <c r="AL35" s="85">
        <v>8.0881193335776516</v>
      </c>
      <c r="AM35" s="85">
        <v>0</v>
      </c>
      <c r="AN35" s="85">
        <v>0</v>
      </c>
      <c r="AO35" s="86">
        <v>0</v>
      </c>
      <c r="AP35" s="87">
        <f t="shared" si="5"/>
        <v>8.0881193335776516</v>
      </c>
      <c r="AQ35" s="84">
        <v>0</v>
      </c>
      <c r="AR35" s="85">
        <v>20.79293474423077</v>
      </c>
      <c r="AS35" s="85">
        <v>0</v>
      </c>
      <c r="AT35" s="85">
        <v>0</v>
      </c>
      <c r="AU35" s="86">
        <v>0</v>
      </c>
      <c r="AV35" s="87">
        <f t="shared" si="6"/>
        <v>20.79293474423077</v>
      </c>
      <c r="AW35" s="84">
        <v>0</v>
      </c>
      <c r="AX35" s="181">
        <v>21.157936338461539</v>
      </c>
      <c r="AY35" s="85">
        <v>0</v>
      </c>
      <c r="AZ35" s="85">
        <v>0</v>
      </c>
      <c r="BA35" s="86">
        <v>0</v>
      </c>
      <c r="BB35" s="87">
        <f t="shared" si="7"/>
        <v>21.157936338461539</v>
      </c>
      <c r="BC35" s="17"/>
      <c r="BD35" s="88"/>
      <c r="BE35" s="99"/>
      <c r="BG35" s="53">
        <f t="shared" si="8"/>
        <v>0</v>
      </c>
      <c r="BH35" s="51"/>
      <c r="BJ35" s="103">
        <f t="shared" si="10"/>
        <v>26</v>
      </c>
      <c r="BK35" s="101" t="s">
        <v>220</v>
      </c>
      <c r="BL35" s="82" t="s">
        <v>39</v>
      </c>
      <c r="BM35" s="83">
        <v>3</v>
      </c>
      <c r="BN35" s="104" t="s">
        <v>221</v>
      </c>
      <c r="BO35" s="105" t="s">
        <v>222</v>
      </c>
      <c r="BP35" s="105" t="s">
        <v>223</v>
      </c>
      <c r="BQ35" s="105" t="s">
        <v>224</v>
      </c>
      <c r="BR35" s="106" t="s">
        <v>225</v>
      </c>
      <c r="BS35" s="95" t="s">
        <v>226</v>
      </c>
      <c r="BT35" s="9"/>
      <c r="BX35" s="75">
        <f>IF('[1]Validation flags'!$H$3=1,0, IF( ISNUMBER(G35), 0, 1 ))</f>
        <v>0</v>
      </c>
      <c r="BY35" s="75">
        <f>IF('[1]Validation flags'!$H$3=1,0, IF( ISNUMBER(H35), 0, 1 ))</f>
        <v>0</v>
      </c>
      <c r="BZ35" s="75">
        <f>IF('[1]Validation flags'!$H$3=1,0, IF( ISNUMBER(I35), 0, 1 ))</f>
        <v>0</v>
      </c>
      <c r="CA35" s="75">
        <f>IF('[1]Validation flags'!$H$3=1,0, IF( ISNUMBER(J35), 0, 1 ))</f>
        <v>0</v>
      </c>
      <c r="CB35" s="75">
        <f>IF('[1]Validation flags'!$H$3=1,0, IF( ISNUMBER(K35), 0, 1 ))</f>
        <v>0</v>
      </c>
      <c r="CC35" s="76"/>
      <c r="CD35" s="75">
        <f>IF('[1]Validation flags'!$H$3=1,0, IF( ISNUMBER(M35), 0, 1 ))</f>
        <v>0</v>
      </c>
      <c r="CE35" s="75">
        <f>IF('[1]Validation flags'!$H$3=1,0, IF( ISNUMBER(N35), 0, 1 ))</f>
        <v>0</v>
      </c>
      <c r="CF35" s="75">
        <f>IF('[1]Validation flags'!$H$3=1,0, IF( ISNUMBER(O35), 0, 1 ))</f>
        <v>0</v>
      </c>
      <c r="CG35" s="75">
        <f>IF('[1]Validation flags'!$H$3=1,0, IF( ISNUMBER(P35), 0, 1 ))</f>
        <v>0</v>
      </c>
      <c r="CH35" s="75">
        <f>IF('[1]Validation flags'!$H$3=1,0, IF( ISNUMBER(Q35), 0, 1 ))</f>
        <v>0</v>
      </c>
      <c r="CI35" s="27"/>
      <c r="CJ35" s="75">
        <f>IF('[1]Validation flags'!$H$3=1,0, IF( ISNUMBER(S35), 0, 1 ))</f>
        <v>0</v>
      </c>
      <c r="CK35" s="75">
        <f>IF('[1]Validation flags'!$H$3=1,0, IF( ISNUMBER(T35), 0, 1 ))</f>
        <v>0</v>
      </c>
      <c r="CL35" s="75">
        <f>IF('[1]Validation flags'!$H$3=1,0, IF( ISNUMBER(U35), 0, 1 ))</f>
        <v>0</v>
      </c>
      <c r="CM35" s="75">
        <f>IF('[1]Validation flags'!$H$3=1,0, IF( ISNUMBER(V35), 0, 1 ))</f>
        <v>0</v>
      </c>
      <c r="CN35" s="75">
        <f>IF('[1]Validation flags'!$H$3=1,0, IF( ISNUMBER(W35), 0, 1 ))</f>
        <v>0</v>
      </c>
      <c r="CO35" s="27"/>
      <c r="CP35" s="75">
        <f>IF('[1]Validation flags'!$H$3=1,0, IF( ISNUMBER(Y35), 0, 1 ))</f>
        <v>0</v>
      </c>
      <c r="CQ35" s="75">
        <f>IF('[1]Validation flags'!$H$3=1,0, IF( ISNUMBER(Z35), 0, 1 ))</f>
        <v>0</v>
      </c>
      <c r="CR35" s="75">
        <f>IF('[1]Validation flags'!$H$3=1,0, IF( ISNUMBER(AA35), 0, 1 ))</f>
        <v>0</v>
      </c>
      <c r="CS35" s="75">
        <f>IF('[1]Validation flags'!$H$3=1,0, IF( ISNUMBER(AB35), 0, 1 ))</f>
        <v>0</v>
      </c>
      <c r="CT35" s="75">
        <f>IF('[1]Validation flags'!$H$3=1,0, IF( ISNUMBER(AC35), 0, 1 ))</f>
        <v>0</v>
      </c>
      <c r="CU35" s="27"/>
      <c r="CV35" s="75">
        <f>IF('[1]Validation flags'!$H$3=1,0, IF( ISNUMBER(AE35), 0, 1 ))</f>
        <v>0</v>
      </c>
      <c r="CW35" s="75">
        <f>IF('[1]Validation flags'!$H$3=1,0, IF( ISNUMBER(AF35), 0, 1 ))</f>
        <v>0</v>
      </c>
      <c r="CX35" s="75">
        <f>IF('[1]Validation flags'!$H$3=1,0, IF( ISNUMBER(AG35), 0, 1 ))</f>
        <v>0</v>
      </c>
      <c r="CY35" s="75">
        <f>IF('[1]Validation flags'!$H$3=1,0, IF( ISNUMBER(AH35), 0, 1 ))</f>
        <v>0</v>
      </c>
      <c r="CZ35" s="75">
        <f>IF('[1]Validation flags'!$H$3=1,0, IF( ISNUMBER(AI35), 0, 1 ))</f>
        <v>0</v>
      </c>
      <c r="DA35" s="27"/>
      <c r="DB35" s="75">
        <f>IF('[1]Validation flags'!$H$3=1,0, IF( ISNUMBER(AK35), 0, 1 ))</f>
        <v>0</v>
      </c>
      <c r="DC35" s="75">
        <f>IF('[1]Validation flags'!$H$3=1,0, IF( ISNUMBER(AL35), 0, 1 ))</f>
        <v>0</v>
      </c>
      <c r="DD35" s="75">
        <f>IF('[1]Validation flags'!$H$3=1,0, IF( ISNUMBER(AM35), 0, 1 ))</f>
        <v>0</v>
      </c>
      <c r="DE35" s="75">
        <f>IF('[1]Validation flags'!$H$3=1,0, IF( ISNUMBER(AN35), 0, 1 ))</f>
        <v>0</v>
      </c>
      <c r="DF35" s="75">
        <f>IF('[1]Validation flags'!$H$3=1,0, IF( ISNUMBER(AO35), 0, 1 ))</f>
        <v>0</v>
      </c>
      <c r="DG35" s="27"/>
      <c r="DH35" s="75">
        <f>IF('[1]Validation flags'!$H$3=1,0, IF( ISNUMBER(AQ35), 0, 1 ))</f>
        <v>0</v>
      </c>
      <c r="DI35" s="75">
        <f>IF('[1]Validation flags'!$H$3=1,0, IF( ISNUMBER(AR35), 0, 1 ))</f>
        <v>0</v>
      </c>
      <c r="DJ35" s="75">
        <f>IF('[1]Validation flags'!$H$3=1,0, IF( ISNUMBER(AS35), 0, 1 ))</f>
        <v>0</v>
      </c>
      <c r="DK35" s="75">
        <f>IF('[1]Validation flags'!$H$3=1,0, IF( ISNUMBER(AT35), 0, 1 ))</f>
        <v>0</v>
      </c>
      <c r="DL35" s="75">
        <f>IF('[1]Validation flags'!$H$3=1,0, IF( ISNUMBER(AU35), 0, 1 ))</f>
        <v>0</v>
      </c>
      <c r="DM35" s="27"/>
      <c r="DN35" s="75">
        <f>IF('[1]Validation flags'!$H$3=1,0, IF( ISNUMBER(AW35), 0, 1 ))</f>
        <v>0</v>
      </c>
      <c r="DO35" s="75">
        <f>IF('[1]Validation flags'!$H$3=1,0, IF( ISNUMBER(AX35), 0, 1 ))</f>
        <v>0</v>
      </c>
      <c r="DP35" s="75">
        <f>IF('[1]Validation flags'!$H$3=1,0, IF( ISNUMBER(AY35), 0, 1 ))</f>
        <v>0</v>
      </c>
      <c r="DQ35" s="75">
        <f>IF('[1]Validation flags'!$H$3=1,0, IF( ISNUMBER(AZ35), 0, 1 ))</f>
        <v>0</v>
      </c>
      <c r="DR35" s="75">
        <f>IF('[1]Validation flags'!$H$3=1,0, IF( ISNUMBER(BA35), 0, 1 ))</f>
        <v>0</v>
      </c>
      <c r="DS35" s="27"/>
      <c r="DV35" s="10"/>
      <c r="DW35" s="27"/>
      <c r="DX35" s="27"/>
      <c r="DY35" s="27"/>
      <c r="DZ35" s="27"/>
      <c r="EA35" s="27"/>
      <c r="EB35" s="76"/>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10"/>
    </row>
    <row r="36" spans="2:174" ht="14.25" customHeight="1" x14ac:dyDescent="0.3">
      <c r="B36" s="100">
        <f t="shared" si="9"/>
        <v>27</v>
      </c>
      <c r="C36" s="107" t="s">
        <v>227</v>
      </c>
      <c r="D36" s="102"/>
      <c r="E36" s="82" t="s">
        <v>39</v>
      </c>
      <c r="F36" s="83">
        <v>3</v>
      </c>
      <c r="G36" s="84">
        <v>0</v>
      </c>
      <c r="H36" s="85">
        <v>1.4015943880000004</v>
      </c>
      <c r="I36" s="85">
        <v>0</v>
      </c>
      <c r="J36" s="85">
        <v>0</v>
      </c>
      <c r="K36" s="86">
        <v>0</v>
      </c>
      <c r="L36" s="87">
        <f t="shared" si="0"/>
        <v>1.4015943880000004</v>
      </c>
      <c r="M36" s="84">
        <v>0</v>
      </c>
      <c r="N36" s="85">
        <v>0</v>
      </c>
      <c r="O36" s="85">
        <v>0</v>
      </c>
      <c r="P36" s="85">
        <v>0</v>
      </c>
      <c r="Q36" s="86">
        <v>0</v>
      </c>
      <c r="R36" s="87">
        <f t="shared" si="1"/>
        <v>0</v>
      </c>
      <c r="S36" s="84">
        <v>1.0087685704003468</v>
      </c>
      <c r="T36" s="85">
        <v>0</v>
      </c>
      <c r="U36" s="85">
        <v>0</v>
      </c>
      <c r="V36" s="85">
        <v>0</v>
      </c>
      <c r="W36" s="86">
        <v>0</v>
      </c>
      <c r="X36" s="87">
        <f t="shared" si="2"/>
        <v>1.0087685704003468</v>
      </c>
      <c r="Y36" s="84">
        <v>0</v>
      </c>
      <c r="Z36" s="180">
        <v>0</v>
      </c>
      <c r="AA36" s="85">
        <v>0</v>
      </c>
      <c r="AB36" s="85">
        <v>0</v>
      </c>
      <c r="AC36" s="86">
        <v>0</v>
      </c>
      <c r="AD36" s="87">
        <f t="shared" si="3"/>
        <v>0</v>
      </c>
      <c r="AE36" s="84">
        <v>0</v>
      </c>
      <c r="AF36" s="180">
        <v>0</v>
      </c>
      <c r="AG36" s="85">
        <v>0</v>
      </c>
      <c r="AH36" s="85">
        <v>0</v>
      </c>
      <c r="AI36" s="86">
        <v>0</v>
      </c>
      <c r="AJ36" s="87">
        <f t="shared" si="4"/>
        <v>0</v>
      </c>
      <c r="AK36" s="84">
        <v>0</v>
      </c>
      <c r="AL36" s="180">
        <v>0</v>
      </c>
      <c r="AM36" s="85">
        <v>0</v>
      </c>
      <c r="AN36" s="85">
        <v>0</v>
      </c>
      <c r="AO36" s="86">
        <v>0</v>
      </c>
      <c r="AP36" s="87">
        <f t="shared" si="5"/>
        <v>0</v>
      </c>
      <c r="AQ36" s="84">
        <v>0</v>
      </c>
      <c r="AR36" s="180">
        <v>0</v>
      </c>
      <c r="AS36" s="85">
        <v>0</v>
      </c>
      <c r="AT36" s="85">
        <v>0</v>
      </c>
      <c r="AU36" s="86">
        <v>0</v>
      </c>
      <c r="AV36" s="87">
        <f t="shared" si="6"/>
        <v>0</v>
      </c>
      <c r="AW36" s="84">
        <v>0</v>
      </c>
      <c r="AX36" s="181">
        <v>2.6394230769230771</v>
      </c>
      <c r="AY36" s="85">
        <v>0</v>
      </c>
      <c r="AZ36" s="85">
        <v>0</v>
      </c>
      <c r="BA36" s="86">
        <v>0</v>
      </c>
      <c r="BB36" s="87">
        <f t="shared" si="7"/>
        <v>2.6394230769230771</v>
      </c>
      <c r="BC36" s="17"/>
      <c r="BD36" s="88"/>
      <c r="BE36" s="99"/>
      <c r="BG36" s="53">
        <f t="shared" si="8"/>
        <v>0</v>
      </c>
      <c r="BH36" s="51"/>
      <c r="BJ36" s="103">
        <f t="shared" si="10"/>
        <v>27</v>
      </c>
      <c r="BK36" s="107" t="s">
        <v>227</v>
      </c>
      <c r="BL36" s="82" t="s">
        <v>39</v>
      </c>
      <c r="BM36" s="83">
        <v>3</v>
      </c>
      <c r="BN36" s="104" t="s">
        <v>228</v>
      </c>
      <c r="BO36" s="105" t="s">
        <v>229</v>
      </c>
      <c r="BP36" s="105" t="s">
        <v>230</v>
      </c>
      <c r="BQ36" s="105" t="s">
        <v>231</v>
      </c>
      <c r="BR36" s="106" t="s">
        <v>232</v>
      </c>
      <c r="BS36" s="95" t="s">
        <v>233</v>
      </c>
      <c r="BT36" s="9"/>
      <c r="BX36" s="75">
        <f>IF('[1]Validation flags'!$H$3=1,0, IF( ISNUMBER(G36), 0, 1 ))</f>
        <v>0</v>
      </c>
      <c r="BY36" s="75">
        <f>IF('[1]Validation flags'!$H$3=1,0, IF( ISNUMBER(H36), 0, 1 ))</f>
        <v>0</v>
      </c>
      <c r="BZ36" s="75">
        <f>IF('[1]Validation flags'!$H$3=1,0, IF( ISNUMBER(I36), 0, 1 ))</f>
        <v>0</v>
      </c>
      <c r="CA36" s="75">
        <f>IF('[1]Validation flags'!$H$3=1,0, IF( ISNUMBER(J36), 0, 1 ))</f>
        <v>0</v>
      </c>
      <c r="CB36" s="75">
        <f>IF('[1]Validation flags'!$H$3=1,0, IF( ISNUMBER(K36), 0, 1 ))</f>
        <v>0</v>
      </c>
      <c r="CC36" s="76"/>
      <c r="CD36" s="75">
        <f>IF('[1]Validation flags'!$H$3=1,0, IF( ISNUMBER(M36), 0, 1 ))</f>
        <v>0</v>
      </c>
      <c r="CE36" s="75">
        <f>IF('[1]Validation flags'!$H$3=1,0, IF( ISNUMBER(N36), 0, 1 ))</f>
        <v>0</v>
      </c>
      <c r="CF36" s="75">
        <f>IF('[1]Validation flags'!$H$3=1,0, IF( ISNUMBER(O36), 0, 1 ))</f>
        <v>0</v>
      </c>
      <c r="CG36" s="75">
        <f>IF('[1]Validation flags'!$H$3=1,0, IF( ISNUMBER(P36), 0, 1 ))</f>
        <v>0</v>
      </c>
      <c r="CH36" s="75">
        <f>IF('[1]Validation flags'!$H$3=1,0, IF( ISNUMBER(Q36), 0, 1 ))</f>
        <v>0</v>
      </c>
      <c r="CI36" s="27"/>
      <c r="CJ36" s="75">
        <f>IF('[1]Validation flags'!$H$3=1,0, IF( ISNUMBER(S36), 0, 1 ))</f>
        <v>0</v>
      </c>
      <c r="CK36" s="75">
        <f>IF('[1]Validation flags'!$H$3=1,0, IF( ISNUMBER(T36), 0, 1 ))</f>
        <v>0</v>
      </c>
      <c r="CL36" s="75">
        <f>IF('[1]Validation flags'!$H$3=1,0, IF( ISNUMBER(U36), 0, 1 ))</f>
        <v>0</v>
      </c>
      <c r="CM36" s="75">
        <f>IF('[1]Validation flags'!$H$3=1,0, IF( ISNUMBER(V36), 0, 1 ))</f>
        <v>0</v>
      </c>
      <c r="CN36" s="75">
        <f>IF('[1]Validation flags'!$H$3=1,0, IF( ISNUMBER(W36), 0, 1 ))</f>
        <v>0</v>
      </c>
      <c r="CO36" s="27"/>
      <c r="CP36" s="75">
        <f>IF('[1]Validation flags'!$H$3=1,0, IF( ISNUMBER(Y36), 0, 1 ))</f>
        <v>0</v>
      </c>
      <c r="CQ36" s="75">
        <f>IF('[1]Validation flags'!$H$3=1,0, IF( ISNUMBER(Z36), 0, 1 ))</f>
        <v>0</v>
      </c>
      <c r="CR36" s="75">
        <f>IF('[1]Validation flags'!$H$3=1,0, IF( ISNUMBER(AA36), 0, 1 ))</f>
        <v>0</v>
      </c>
      <c r="CS36" s="75">
        <f>IF('[1]Validation flags'!$H$3=1,0, IF( ISNUMBER(AB36), 0, 1 ))</f>
        <v>0</v>
      </c>
      <c r="CT36" s="75">
        <f>IF('[1]Validation flags'!$H$3=1,0, IF( ISNUMBER(AC36), 0, 1 ))</f>
        <v>0</v>
      </c>
      <c r="CU36" s="27"/>
      <c r="CV36" s="75">
        <f>IF('[1]Validation flags'!$H$3=1,0, IF( ISNUMBER(AE36), 0, 1 ))</f>
        <v>0</v>
      </c>
      <c r="CW36" s="75">
        <f>IF('[1]Validation flags'!$H$3=1,0, IF( ISNUMBER(AF36), 0, 1 ))</f>
        <v>0</v>
      </c>
      <c r="CX36" s="75">
        <f>IF('[1]Validation flags'!$H$3=1,0, IF( ISNUMBER(AG36), 0, 1 ))</f>
        <v>0</v>
      </c>
      <c r="CY36" s="75">
        <f>IF('[1]Validation flags'!$H$3=1,0, IF( ISNUMBER(AH36), 0, 1 ))</f>
        <v>0</v>
      </c>
      <c r="CZ36" s="75">
        <f>IF('[1]Validation flags'!$H$3=1,0, IF( ISNUMBER(AI36), 0, 1 ))</f>
        <v>0</v>
      </c>
      <c r="DA36" s="27"/>
      <c r="DB36" s="75">
        <f>IF('[1]Validation flags'!$H$3=1,0, IF( ISNUMBER(AK36), 0, 1 ))</f>
        <v>0</v>
      </c>
      <c r="DC36" s="75">
        <f>IF('[1]Validation flags'!$H$3=1,0, IF( ISNUMBER(AL36), 0, 1 ))</f>
        <v>0</v>
      </c>
      <c r="DD36" s="75">
        <f>IF('[1]Validation flags'!$H$3=1,0, IF( ISNUMBER(AM36), 0, 1 ))</f>
        <v>0</v>
      </c>
      <c r="DE36" s="75">
        <f>IF('[1]Validation flags'!$H$3=1,0, IF( ISNUMBER(AN36), 0, 1 ))</f>
        <v>0</v>
      </c>
      <c r="DF36" s="75">
        <f>IF('[1]Validation flags'!$H$3=1,0, IF( ISNUMBER(AO36), 0, 1 ))</f>
        <v>0</v>
      </c>
      <c r="DG36" s="27"/>
      <c r="DH36" s="75">
        <f>IF('[1]Validation flags'!$H$3=1,0, IF( ISNUMBER(AQ36), 0, 1 ))</f>
        <v>0</v>
      </c>
      <c r="DI36" s="75">
        <f>IF('[1]Validation flags'!$H$3=1,0, IF( ISNUMBER(AR36), 0, 1 ))</f>
        <v>0</v>
      </c>
      <c r="DJ36" s="75">
        <f>IF('[1]Validation flags'!$H$3=1,0, IF( ISNUMBER(AS36), 0, 1 ))</f>
        <v>0</v>
      </c>
      <c r="DK36" s="75">
        <f>IF('[1]Validation flags'!$H$3=1,0, IF( ISNUMBER(AT36), 0, 1 ))</f>
        <v>0</v>
      </c>
      <c r="DL36" s="75">
        <f>IF('[1]Validation flags'!$H$3=1,0, IF( ISNUMBER(AU36), 0, 1 ))</f>
        <v>0</v>
      </c>
      <c r="DM36" s="27"/>
      <c r="DN36" s="75">
        <f>IF('[1]Validation flags'!$H$3=1,0, IF( ISNUMBER(AW36), 0, 1 ))</f>
        <v>0</v>
      </c>
      <c r="DO36" s="75">
        <f>IF('[1]Validation flags'!$H$3=1,0, IF( ISNUMBER(AX36), 0, 1 ))</f>
        <v>0</v>
      </c>
      <c r="DP36" s="75">
        <f>IF('[1]Validation flags'!$H$3=1,0, IF( ISNUMBER(AY36), 0, 1 ))</f>
        <v>0</v>
      </c>
      <c r="DQ36" s="75">
        <f>IF('[1]Validation flags'!$H$3=1,0, IF( ISNUMBER(AZ36), 0, 1 ))</f>
        <v>0</v>
      </c>
      <c r="DR36" s="75">
        <f>IF('[1]Validation flags'!$H$3=1,0, IF( ISNUMBER(BA36), 0, 1 ))</f>
        <v>0</v>
      </c>
      <c r="DS36" s="27"/>
      <c r="DV36" s="10"/>
      <c r="DW36" s="27"/>
      <c r="DX36" s="27"/>
      <c r="DY36" s="27"/>
      <c r="DZ36" s="27"/>
      <c r="EA36" s="27"/>
      <c r="EB36" s="76"/>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10"/>
    </row>
    <row r="37" spans="2:174" ht="14.25" customHeight="1" x14ac:dyDescent="0.3">
      <c r="B37" s="103">
        <f t="shared" si="9"/>
        <v>28</v>
      </c>
      <c r="C37" s="101" t="s">
        <v>234</v>
      </c>
      <c r="D37" s="102"/>
      <c r="E37" s="82" t="s">
        <v>39</v>
      </c>
      <c r="F37" s="83">
        <v>3</v>
      </c>
      <c r="G37" s="84">
        <v>0</v>
      </c>
      <c r="H37" s="85">
        <v>0</v>
      </c>
      <c r="I37" s="85">
        <v>0</v>
      </c>
      <c r="J37" s="85">
        <v>0</v>
      </c>
      <c r="K37" s="86">
        <v>0</v>
      </c>
      <c r="L37" s="87">
        <f t="shared" si="0"/>
        <v>0</v>
      </c>
      <c r="M37" s="84">
        <v>0</v>
      </c>
      <c r="N37" s="85">
        <v>0</v>
      </c>
      <c r="O37" s="85">
        <v>0</v>
      </c>
      <c r="P37" s="85">
        <v>0</v>
      </c>
      <c r="Q37" s="86">
        <v>0</v>
      </c>
      <c r="R37" s="87">
        <f t="shared" si="1"/>
        <v>0</v>
      </c>
      <c r="S37" s="84">
        <v>0</v>
      </c>
      <c r="T37" s="85">
        <v>0</v>
      </c>
      <c r="U37" s="85">
        <v>0</v>
      </c>
      <c r="V37" s="85">
        <v>0</v>
      </c>
      <c r="W37" s="86">
        <v>0</v>
      </c>
      <c r="X37" s="87">
        <f t="shared" si="2"/>
        <v>0</v>
      </c>
      <c r="Y37" s="84">
        <v>0</v>
      </c>
      <c r="Z37" s="85">
        <v>0</v>
      </c>
      <c r="AA37" s="85">
        <v>0</v>
      </c>
      <c r="AB37" s="85">
        <v>0</v>
      </c>
      <c r="AC37" s="86">
        <v>0</v>
      </c>
      <c r="AD37" s="87">
        <f t="shared" si="3"/>
        <v>0</v>
      </c>
      <c r="AE37" s="84">
        <v>0</v>
      </c>
      <c r="AF37" s="85">
        <v>0</v>
      </c>
      <c r="AG37" s="85">
        <v>0</v>
      </c>
      <c r="AH37" s="85">
        <v>0</v>
      </c>
      <c r="AI37" s="86">
        <v>0</v>
      </c>
      <c r="AJ37" s="87">
        <f t="shared" si="4"/>
        <v>0</v>
      </c>
      <c r="AK37" s="84">
        <v>0</v>
      </c>
      <c r="AL37" s="85">
        <v>0</v>
      </c>
      <c r="AM37" s="85">
        <v>0</v>
      </c>
      <c r="AN37" s="85">
        <v>0</v>
      </c>
      <c r="AO37" s="86">
        <v>0</v>
      </c>
      <c r="AP37" s="87">
        <f t="shared" si="5"/>
        <v>0</v>
      </c>
      <c r="AQ37" s="84">
        <v>0</v>
      </c>
      <c r="AR37" s="85">
        <v>0</v>
      </c>
      <c r="AS37" s="85">
        <v>0</v>
      </c>
      <c r="AT37" s="85">
        <v>0</v>
      </c>
      <c r="AU37" s="86">
        <v>0</v>
      </c>
      <c r="AV37" s="87">
        <f t="shared" si="6"/>
        <v>0</v>
      </c>
      <c r="AW37" s="84">
        <v>0</v>
      </c>
      <c r="AX37" s="85">
        <v>0</v>
      </c>
      <c r="AY37" s="85">
        <v>0</v>
      </c>
      <c r="AZ37" s="85">
        <v>0</v>
      </c>
      <c r="BA37" s="86">
        <v>0</v>
      </c>
      <c r="BB37" s="87">
        <f t="shared" si="7"/>
        <v>0</v>
      </c>
      <c r="BC37" s="17"/>
      <c r="BD37" s="88"/>
      <c r="BE37" s="99"/>
      <c r="BG37" s="53">
        <f t="shared" si="8"/>
        <v>0</v>
      </c>
      <c r="BH37" s="51"/>
      <c r="BJ37" s="103">
        <f t="shared" si="10"/>
        <v>28</v>
      </c>
      <c r="BK37" s="101" t="s">
        <v>234</v>
      </c>
      <c r="BL37" s="82" t="s">
        <v>39</v>
      </c>
      <c r="BM37" s="83">
        <v>3</v>
      </c>
      <c r="BN37" s="104" t="s">
        <v>235</v>
      </c>
      <c r="BO37" s="105" t="s">
        <v>236</v>
      </c>
      <c r="BP37" s="105" t="s">
        <v>237</v>
      </c>
      <c r="BQ37" s="105" t="s">
        <v>238</v>
      </c>
      <c r="BR37" s="106" t="s">
        <v>239</v>
      </c>
      <c r="BS37" s="95" t="s">
        <v>240</v>
      </c>
      <c r="BT37" s="9"/>
      <c r="BX37" s="75">
        <f>IF('[1]Validation flags'!$H$3=1,0, IF( ISNUMBER(G37), 0, 1 ))</f>
        <v>0</v>
      </c>
      <c r="BY37" s="75">
        <f>IF('[1]Validation flags'!$H$3=1,0, IF( ISNUMBER(H37), 0, 1 ))</f>
        <v>0</v>
      </c>
      <c r="BZ37" s="75">
        <f>IF('[1]Validation flags'!$H$3=1,0, IF( ISNUMBER(I37), 0, 1 ))</f>
        <v>0</v>
      </c>
      <c r="CA37" s="75">
        <f>IF('[1]Validation flags'!$H$3=1,0, IF( ISNUMBER(J37), 0, 1 ))</f>
        <v>0</v>
      </c>
      <c r="CB37" s="75">
        <f>IF('[1]Validation flags'!$H$3=1,0, IF( ISNUMBER(K37), 0, 1 ))</f>
        <v>0</v>
      </c>
      <c r="CC37" s="76"/>
      <c r="CD37" s="75">
        <f>IF('[1]Validation flags'!$H$3=1,0, IF( ISNUMBER(M37), 0, 1 ))</f>
        <v>0</v>
      </c>
      <c r="CE37" s="75">
        <f>IF('[1]Validation flags'!$H$3=1,0, IF( ISNUMBER(N37), 0, 1 ))</f>
        <v>0</v>
      </c>
      <c r="CF37" s="75">
        <f>IF('[1]Validation flags'!$H$3=1,0, IF( ISNUMBER(O37), 0, 1 ))</f>
        <v>0</v>
      </c>
      <c r="CG37" s="75">
        <f>IF('[1]Validation flags'!$H$3=1,0, IF( ISNUMBER(P37), 0, 1 ))</f>
        <v>0</v>
      </c>
      <c r="CH37" s="75">
        <f>IF('[1]Validation flags'!$H$3=1,0, IF( ISNUMBER(Q37), 0, 1 ))</f>
        <v>0</v>
      </c>
      <c r="CI37" s="27"/>
      <c r="CJ37" s="75">
        <f>IF('[1]Validation flags'!$H$3=1,0, IF( ISNUMBER(S37), 0, 1 ))</f>
        <v>0</v>
      </c>
      <c r="CK37" s="75">
        <f>IF('[1]Validation flags'!$H$3=1,0, IF( ISNUMBER(T37), 0, 1 ))</f>
        <v>0</v>
      </c>
      <c r="CL37" s="75">
        <f>IF('[1]Validation flags'!$H$3=1,0, IF( ISNUMBER(U37), 0, 1 ))</f>
        <v>0</v>
      </c>
      <c r="CM37" s="75">
        <f>IF('[1]Validation flags'!$H$3=1,0, IF( ISNUMBER(V37), 0, 1 ))</f>
        <v>0</v>
      </c>
      <c r="CN37" s="75">
        <f>IF('[1]Validation flags'!$H$3=1,0, IF( ISNUMBER(W37), 0, 1 ))</f>
        <v>0</v>
      </c>
      <c r="CO37" s="27"/>
      <c r="CP37" s="75">
        <f>IF('[1]Validation flags'!$H$3=1,0, IF( ISNUMBER(Y37), 0, 1 ))</f>
        <v>0</v>
      </c>
      <c r="CQ37" s="75">
        <f>IF('[1]Validation flags'!$H$3=1,0, IF( ISNUMBER(Z37), 0, 1 ))</f>
        <v>0</v>
      </c>
      <c r="CR37" s="75">
        <f>IF('[1]Validation flags'!$H$3=1,0, IF( ISNUMBER(AA37), 0, 1 ))</f>
        <v>0</v>
      </c>
      <c r="CS37" s="75">
        <f>IF('[1]Validation flags'!$H$3=1,0, IF( ISNUMBER(AB37), 0, 1 ))</f>
        <v>0</v>
      </c>
      <c r="CT37" s="75">
        <f>IF('[1]Validation flags'!$H$3=1,0, IF( ISNUMBER(AC37), 0, 1 ))</f>
        <v>0</v>
      </c>
      <c r="CU37" s="27"/>
      <c r="CV37" s="75">
        <f>IF('[1]Validation flags'!$H$3=1,0, IF( ISNUMBER(AE37), 0, 1 ))</f>
        <v>0</v>
      </c>
      <c r="CW37" s="75">
        <f>IF('[1]Validation flags'!$H$3=1,0, IF( ISNUMBER(AF37), 0, 1 ))</f>
        <v>0</v>
      </c>
      <c r="CX37" s="75">
        <f>IF('[1]Validation flags'!$H$3=1,0, IF( ISNUMBER(AG37), 0, 1 ))</f>
        <v>0</v>
      </c>
      <c r="CY37" s="75">
        <f>IF('[1]Validation flags'!$H$3=1,0, IF( ISNUMBER(AH37), 0, 1 ))</f>
        <v>0</v>
      </c>
      <c r="CZ37" s="75">
        <f>IF('[1]Validation flags'!$H$3=1,0, IF( ISNUMBER(AI37), 0, 1 ))</f>
        <v>0</v>
      </c>
      <c r="DA37" s="27"/>
      <c r="DB37" s="75">
        <f>IF('[1]Validation flags'!$H$3=1,0, IF( ISNUMBER(AK37), 0, 1 ))</f>
        <v>0</v>
      </c>
      <c r="DC37" s="75">
        <f>IF('[1]Validation flags'!$H$3=1,0, IF( ISNUMBER(AL37), 0, 1 ))</f>
        <v>0</v>
      </c>
      <c r="DD37" s="75">
        <f>IF('[1]Validation flags'!$H$3=1,0, IF( ISNUMBER(AM37), 0, 1 ))</f>
        <v>0</v>
      </c>
      <c r="DE37" s="75">
        <f>IF('[1]Validation flags'!$H$3=1,0, IF( ISNUMBER(AN37), 0, 1 ))</f>
        <v>0</v>
      </c>
      <c r="DF37" s="75">
        <f>IF('[1]Validation flags'!$H$3=1,0, IF( ISNUMBER(AO37), 0, 1 ))</f>
        <v>0</v>
      </c>
      <c r="DG37" s="27"/>
      <c r="DH37" s="75">
        <f>IF('[1]Validation flags'!$H$3=1,0, IF( ISNUMBER(AQ37), 0, 1 ))</f>
        <v>0</v>
      </c>
      <c r="DI37" s="75">
        <f>IF('[1]Validation flags'!$H$3=1,0, IF( ISNUMBER(AR37), 0, 1 ))</f>
        <v>0</v>
      </c>
      <c r="DJ37" s="75">
        <f>IF('[1]Validation flags'!$H$3=1,0, IF( ISNUMBER(AS37), 0, 1 ))</f>
        <v>0</v>
      </c>
      <c r="DK37" s="75">
        <f>IF('[1]Validation flags'!$H$3=1,0, IF( ISNUMBER(AT37), 0, 1 ))</f>
        <v>0</v>
      </c>
      <c r="DL37" s="75">
        <f>IF('[1]Validation flags'!$H$3=1,0, IF( ISNUMBER(AU37), 0, 1 ))</f>
        <v>0</v>
      </c>
      <c r="DM37" s="27"/>
      <c r="DN37" s="75">
        <f>IF('[1]Validation flags'!$H$3=1,0, IF( ISNUMBER(AW37), 0, 1 ))</f>
        <v>0</v>
      </c>
      <c r="DO37" s="75">
        <f>IF('[1]Validation flags'!$H$3=1,0, IF( ISNUMBER(AX37), 0, 1 ))</f>
        <v>0</v>
      </c>
      <c r="DP37" s="75">
        <f>IF('[1]Validation flags'!$H$3=1,0, IF( ISNUMBER(AY37), 0, 1 ))</f>
        <v>0</v>
      </c>
      <c r="DQ37" s="75">
        <f>IF('[1]Validation flags'!$H$3=1,0, IF( ISNUMBER(AZ37), 0, 1 ))</f>
        <v>0</v>
      </c>
      <c r="DR37" s="75">
        <f>IF('[1]Validation flags'!$H$3=1,0, IF( ISNUMBER(BA37), 0, 1 ))</f>
        <v>0</v>
      </c>
      <c r="DS37" s="27"/>
      <c r="DT37" s="108"/>
      <c r="DV37" s="10"/>
      <c r="DW37" s="27"/>
      <c r="DX37" s="27"/>
      <c r="DY37" s="27"/>
      <c r="DZ37" s="27"/>
      <c r="EA37" s="27"/>
      <c r="EB37" s="76"/>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108"/>
    </row>
    <row r="38" spans="2:174" ht="14.25" customHeight="1" x14ac:dyDescent="0.3">
      <c r="B38" s="103">
        <f t="shared" si="9"/>
        <v>29</v>
      </c>
      <c r="C38" s="109" t="s">
        <v>241</v>
      </c>
      <c r="D38" s="102"/>
      <c r="E38" s="82" t="s">
        <v>39</v>
      </c>
      <c r="F38" s="83">
        <v>3</v>
      </c>
      <c r="G38" s="84">
        <v>0</v>
      </c>
      <c r="H38" s="85">
        <v>0</v>
      </c>
      <c r="I38" s="85">
        <v>0</v>
      </c>
      <c r="J38" s="85">
        <v>0</v>
      </c>
      <c r="K38" s="86">
        <v>0</v>
      </c>
      <c r="L38" s="87">
        <f t="shared" si="0"/>
        <v>0</v>
      </c>
      <c r="M38" s="84">
        <v>0</v>
      </c>
      <c r="N38" s="85">
        <v>0</v>
      </c>
      <c r="O38" s="85">
        <v>0</v>
      </c>
      <c r="P38" s="85">
        <v>0</v>
      </c>
      <c r="Q38" s="86">
        <v>0</v>
      </c>
      <c r="R38" s="87">
        <f t="shared" si="1"/>
        <v>0</v>
      </c>
      <c r="S38" s="84">
        <v>0</v>
      </c>
      <c r="T38" s="85">
        <v>0</v>
      </c>
      <c r="U38" s="85">
        <v>0</v>
      </c>
      <c r="V38" s="85">
        <v>0</v>
      </c>
      <c r="W38" s="86">
        <v>0</v>
      </c>
      <c r="X38" s="87">
        <f t="shared" si="2"/>
        <v>0</v>
      </c>
      <c r="Y38" s="84">
        <v>0</v>
      </c>
      <c r="Z38" s="85">
        <v>0</v>
      </c>
      <c r="AA38" s="85">
        <v>0</v>
      </c>
      <c r="AB38" s="85">
        <v>0</v>
      </c>
      <c r="AC38" s="86">
        <v>0</v>
      </c>
      <c r="AD38" s="87">
        <f t="shared" si="3"/>
        <v>0</v>
      </c>
      <c r="AE38" s="84">
        <v>0</v>
      </c>
      <c r="AF38" s="85">
        <v>0</v>
      </c>
      <c r="AG38" s="85">
        <v>0</v>
      </c>
      <c r="AH38" s="85">
        <v>0</v>
      </c>
      <c r="AI38" s="86">
        <v>0</v>
      </c>
      <c r="AJ38" s="87">
        <f t="shared" si="4"/>
        <v>0</v>
      </c>
      <c r="AK38" s="84">
        <v>0</v>
      </c>
      <c r="AL38" s="85">
        <v>0</v>
      </c>
      <c r="AM38" s="85">
        <v>0</v>
      </c>
      <c r="AN38" s="85">
        <v>0</v>
      </c>
      <c r="AO38" s="86">
        <v>0</v>
      </c>
      <c r="AP38" s="87">
        <f t="shared" si="5"/>
        <v>0</v>
      </c>
      <c r="AQ38" s="84">
        <v>0</v>
      </c>
      <c r="AR38" s="85">
        <v>0</v>
      </c>
      <c r="AS38" s="85">
        <v>0</v>
      </c>
      <c r="AT38" s="85">
        <v>0</v>
      </c>
      <c r="AU38" s="86">
        <v>0</v>
      </c>
      <c r="AV38" s="87">
        <f t="shared" si="6"/>
        <v>0</v>
      </c>
      <c r="AW38" s="84">
        <v>0</v>
      </c>
      <c r="AX38" s="85">
        <v>0</v>
      </c>
      <c r="AY38" s="85">
        <v>0</v>
      </c>
      <c r="AZ38" s="85">
        <v>0</v>
      </c>
      <c r="BA38" s="86">
        <v>0</v>
      </c>
      <c r="BB38" s="87">
        <f t="shared" si="7"/>
        <v>0</v>
      </c>
      <c r="BC38" s="17"/>
      <c r="BD38" s="88"/>
      <c r="BE38" s="99"/>
      <c r="BG38" s="53">
        <f t="shared" si="8"/>
        <v>0</v>
      </c>
      <c r="BH38" s="51"/>
      <c r="BJ38" s="103">
        <f t="shared" si="10"/>
        <v>29</v>
      </c>
      <c r="BK38" s="109" t="s">
        <v>241</v>
      </c>
      <c r="BL38" s="82" t="s">
        <v>39</v>
      </c>
      <c r="BM38" s="83">
        <v>3</v>
      </c>
      <c r="BN38" s="92" t="s">
        <v>242</v>
      </c>
      <c r="BO38" s="93" t="s">
        <v>243</v>
      </c>
      <c r="BP38" s="93" t="s">
        <v>244</v>
      </c>
      <c r="BQ38" s="93" t="s">
        <v>245</v>
      </c>
      <c r="BR38" s="94" t="s">
        <v>246</v>
      </c>
      <c r="BS38" s="95" t="s">
        <v>247</v>
      </c>
      <c r="BT38" s="9"/>
      <c r="BX38" s="75">
        <f>IF('[1]Validation flags'!$H$3=1,0, IF( ISNUMBER(G38), 0, 1 ))</f>
        <v>0</v>
      </c>
      <c r="BY38" s="75">
        <f>IF('[1]Validation flags'!$H$3=1,0, IF( ISNUMBER(H38), 0, 1 ))</f>
        <v>0</v>
      </c>
      <c r="BZ38" s="75">
        <f>IF('[1]Validation flags'!$H$3=1,0, IF( ISNUMBER(I38), 0, 1 ))</f>
        <v>0</v>
      </c>
      <c r="CA38" s="75">
        <f>IF('[1]Validation flags'!$H$3=1,0, IF( ISNUMBER(J38), 0, 1 ))</f>
        <v>0</v>
      </c>
      <c r="CB38" s="75">
        <f>IF('[1]Validation flags'!$H$3=1,0, IF( ISNUMBER(K38), 0, 1 ))</f>
        <v>0</v>
      </c>
      <c r="CC38" s="76"/>
      <c r="CD38" s="75">
        <f>IF('[1]Validation flags'!$H$3=1,0, IF( ISNUMBER(M38), 0, 1 ))</f>
        <v>0</v>
      </c>
      <c r="CE38" s="75">
        <f>IF('[1]Validation flags'!$H$3=1,0, IF( ISNUMBER(N38), 0, 1 ))</f>
        <v>0</v>
      </c>
      <c r="CF38" s="75">
        <f>IF('[1]Validation flags'!$H$3=1,0, IF( ISNUMBER(O38), 0, 1 ))</f>
        <v>0</v>
      </c>
      <c r="CG38" s="75">
        <f>IF('[1]Validation flags'!$H$3=1,0, IF( ISNUMBER(P38), 0, 1 ))</f>
        <v>0</v>
      </c>
      <c r="CH38" s="75">
        <f>IF('[1]Validation flags'!$H$3=1,0, IF( ISNUMBER(Q38), 0, 1 ))</f>
        <v>0</v>
      </c>
      <c r="CI38" s="27"/>
      <c r="CJ38" s="75">
        <f>IF('[1]Validation flags'!$H$3=1,0, IF( ISNUMBER(S38), 0, 1 ))</f>
        <v>0</v>
      </c>
      <c r="CK38" s="75">
        <f>IF('[1]Validation flags'!$H$3=1,0, IF( ISNUMBER(T38), 0, 1 ))</f>
        <v>0</v>
      </c>
      <c r="CL38" s="75">
        <f>IF('[1]Validation flags'!$H$3=1,0, IF( ISNUMBER(U38), 0, 1 ))</f>
        <v>0</v>
      </c>
      <c r="CM38" s="75">
        <f>IF('[1]Validation flags'!$H$3=1,0, IF( ISNUMBER(V38), 0, 1 ))</f>
        <v>0</v>
      </c>
      <c r="CN38" s="75">
        <f>IF('[1]Validation flags'!$H$3=1,0, IF( ISNUMBER(W38), 0, 1 ))</f>
        <v>0</v>
      </c>
      <c r="CO38" s="27"/>
      <c r="CP38" s="75">
        <f>IF('[1]Validation flags'!$H$3=1,0, IF( ISNUMBER(Y38), 0, 1 ))</f>
        <v>0</v>
      </c>
      <c r="CQ38" s="75">
        <f>IF('[1]Validation flags'!$H$3=1,0, IF( ISNUMBER(Z38), 0, 1 ))</f>
        <v>0</v>
      </c>
      <c r="CR38" s="75">
        <f>IF('[1]Validation flags'!$H$3=1,0, IF( ISNUMBER(AA38), 0, 1 ))</f>
        <v>0</v>
      </c>
      <c r="CS38" s="75">
        <f>IF('[1]Validation flags'!$H$3=1,0, IF( ISNUMBER(AB38), 0, 1 ))</f>
        <v>0</v>
      </c>
      <c r="CT38" s="75">
        <f>IF('[1]Validation flags'!$H$3=1,0, IF( ISNUMBER(AC38), 0, 1 ))</f>
        <v>0</v>
      </c>
      <c r="CU38" s="27"/>
      <c r="CV38" s="75">
        <f>IF('[1]Validation flags'!$H$3=1,0, IF( ISNUMBER(AE38), 0, 1 ))</f>
        <v>0</v>
      </c>
      <c r="CW38" s="75">
        <f>IF('[1]Validation flags'!$H$3=1,0, IF( ISNUMBER(AF38), 0, 1 ))</f>
        <v>0</v>
      </c>
      <c r="CX38" s="75">
        <f>IF('[1]Validation flags'!$H$3=1,0, IF( ISNUMBER(AG38), 0, 1 ))</f>
        <v>0</v>
      </c>
      <c r="CY38" s="75">
        <f>IF('[1]Validation flags'!$H$3=1,0, IF( ISNUMBER(AH38), 0, 1 ))</f>
        <v>0</v>
      </c>
      <c r="CZ38" s="75">
        <f>IF('[1]Validation flags'!$H$3=1,0, IF( ISNUMBER(AI38), 0, 1 ))</f>
        <v>0</v>
      </c>
      <c r="DA38" s="27"/>
      <c r="DB38" s="75">
        <f>IF('[1]Validation flags'!$H$3=1,0, IF( ISNUMBER(AK38), 0, 1 ))</f>
        <v>0</v>
      </c>
      <c r="DC38" s="75">
        <f>IF('[1]Validation flags'!$H$3=1,0, IF( ISNUMBER(AL38), 0, 1 ))</f>
        <v>0</v>
      </c>
      <c r="DD38" s="75">
        <f>IF('[1]Validation flags'!$H$3=1,0, IF( ISNUMBER(AM38), 0, 1 ))</f>
        <v>0</v>
      </c>
      <c r="DE38" s="75">
        <f>IF('[1]Validation flags'!$H$3=1,0, IF( ISNUMBER(AN38), 0, 1 ))</f>
        <v>0</v>
      </c>
      <c r="DF38" s="75">
        <f>IF('[1]Validation flags'!$H$3=1,0, IF( ISNUMBER(AO38), 0, 1 ))</f>
        <v>0</v>
      </c>
      <c r="DG38" s="27"/>
      <c r="DH38" s="75">
        <f>IF('[1]Validation flags'!$H$3=1,0, IF( ISNUMBER(AQ38), 0, 1 ))</f>
        <v>0</v>
      </c>
      <c r="DI38" s="75">
        <f>IF('[1]Validation flags'!$H$3=1,0, IF( ISNUMBER(AR38), 0, 1 ))</f>
        <v>0</v>
      </c>
      <c r="DJ38" s="75">
        <f>IF('[1]Validation flags'!$H$3=1,0, IF( ISNUMBER(AS38), 0, 1 ))</f>
        <v>0</v>
      </c>
      <c r="DK38" s="75">
        <f>IF('[1]Validation flags'!$H$3=1,0, IF( ISNUMBER(AT38), 0, 1 ))</f>
        <v>0</v>
      </c>
      <c r="DL38" s="75">
        <f>IF('[1]Validation flags'!$H$3=1,0, IF( ISNUMBER(AU38), 0, 1 ))</f>
        <v>0</v>
      </c>
      <c r="DM38" s="27"/>
      <c r="DN38" s="75">
        <f>IF('[1]Validation flags'!$H$3=1,0, IF( ISNUMBER(AW38), 0, 1 ))</f>
        <v>0</v>
      </c>
      <c r="DO38" s="75">
        <f>IF('[1]Validation flags'!$H$3=1,0, IF( ISNUMBER(AX38), 0, 1 ))</f>
        <v>0</v>
      </c>
      <c r="DP38" s="75">
        <f>IF('[1]Validation flags'!$H$3=1,0, IF( ISNUMBER(AY38), 0, 1 ))</f>
        <v>0</v>
      </c>
      <c r="DQ38" s="75">
        <f>IF('[1]Validation flags'!$H$3=1,0, IF( ISNUMBER(AZ38), 0, 1 ))</f>
        <v>0</v>
      </c>
      <c r="DR38" s="75">
        <f>IF('[1]Validation flags'!$H$3=1,0, IF( ISNUMBER(BA38), 0, 1 ))</f>
        <v>0</v>
      </c>
      <c r="DS38" s="27"/>
      <c r="DT38" s="108"/>
      <c r="DV38" s="10"/>
      <c r="DW38" s="27"/>
      <c r="DX38" s="27"/>
      <c r="DY38" s="27"/>
      <c r="DZ38" s="27"/>
      <c r="EA38" s="27"/>
      <c r="EB38" s="76"/>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108"/>
    </row>
    <row r="39" spans="2:174" ht="14.25" customHeight="1" x14ac:dyDescent="0.3">
      <c r="B39" s="103">
        <f t="shared" si="9"/>
        <v>30</v>
      </c>
      <c r="C39" s="107" t="s">
        <v>248</v>
      </c>
      <c r="D39" s="102"/>
      <c r="E39" s="82" t="s">
        <v>39</v>
      </c>
      <c r="F39" s="83">
        <v>3</v>
      </c>
      <c r="G39" s="84">
        <v>9.9528026000000001</v>
      </c>
      <c r="H39" s="85">
        <v>0</v>
      </c>
      <c r="I39" s="85">
        <v>0</v>
      </c>
      <c r="J39" s="85">
        <v>0</v>
      </c>
      <c r="K39" s="86">
        <v>0</v>
      </c>
      <c r="L39" s="87">
        <f t="shared" si="0"/>
        <v>9.9528026000000001</v>
      </c>
      <c r="M39" s="84">
        <v>8.6649040919774851</v>
      </c>
      <c r="N39" s="85">
        <v>0</v>
      </c>
      <c r="O39" s="85">
        <v>0</v>
      </c>
      <c r="P39" s="85">
        <v>0</v>
      </c>
      <c r="Q39" s="86">
        <v>0</v>
      </c>
      <c r="R39" s="87">
        <f t="shared" si="1"/>
        <v>8.6649040919774851</v>
      </c>
      <c r="S39" s="84">
        <v>13.512308305564074</v>
      </c>
      <c r="T39" s="85">
        <v>0</v>
      </c>
      <c r="U39" s="85">
        <v>0</v>
      </c>
      <c r="V39" s="85">
        <v>0</v>
      </c>
      <c r="W39" s="86">
        <v>0</v>
      </c>
      <c r="X39" s="87">
        <f t="shared" si="2"/>
        <v>13.512308305564074</v>
      </c>
      <c r="Y39" s="84">
        <v>15.714913846153845</v>
      </c>
      <c r="Z39" s="85">
        <v>0</v>
      </c>
      <c r="AA39" s="85">
        <v>0</v>
      </c>
      <c r="AB39" s="85">
        <v>0</v>
      </c>
      <c r="AC39" s="86">
        <v>0</v>
      </c>
      <c r="AD39" s="87">
        <f t="shared" si="3"/>
        <v>15.714913846153845</v>
      </c>
      <c r="AE39" s="84">
        <v>21.343860542980707</v>
      </c>
      <c r="AF39" s="85">
        <v>0</v>
      </c>
      <c r="AG39" s="85">
        <v>0</v>
      </c>
      <c r="AH39" s="85">
        <v>0</v>
      </c>
      <c r="AI39" s="86">
        <v>0</v>
      </c>
      <c r="AJ39" s="87">
        <f t="shared" si="4"/>
        <v>21.343860542980707</v>
      </c>
      <c r="AK39" s="84">
        <v>15.714913846153845</v>
      </c>
      <c r="AL39" s="85">
        <v>0</v>
      </c>
      <c r="AM39" s="85">
        <v>0</v>
      </c>
      <c r="AN39" s="85">
        <v>0</v>
      </c>
      <c r="AO39" s="86">
        <v>0</v>
      </c>
      <c r="AP39" s="87">
        <f t="shared" si="5"/>
        <v>15.714913846153845</v>
      </c>
      <c r="AQ39" s="84">
        <v>15.714913846153845</v>
      </c>
      <c r="AR39" s="85">
        <v>0</v>
      </c>
      <c r="AS39" s="85">
        <v>0</v>
      </c>
      <c r="AT39" s="85">
        <v>0</v>
      </c>
      <c r="AU39" s="86">
        <v>0</v>
      </c>
      <c r="AV39" s="87">
        <f t="shared" si="6"/>
        <v>15.714913846153845</v>
      </c>
      <c r="AW39" s="84">
        <v>15.714913846153845</v>
      </c>
      <c r="AX39" s="85">
        <v>0</v>
      </c>
      <c r="AY39" s="85">
        <v>0</v>
      </c>
      <c r="AZ39" s="85">
        <v>0</v>
      </c>
      <c r="BA39" s="86">
        <v>0</v>
      </c>
      <c r="BB39" s="87">
        <f t="shared" si="7"/>
        <v>15.714913846153845</v>
      </c>
      <c r="BC39" s="17"/>
      <c r="BD39" s="88"/>
      <c r="BE39" s="99"/>
      <c r="BG39" s="53">
        <f t="shared" si="8"/>
        <v>0</v>
      </c>
      <c r="BH39" s="51"/>
      <c r="BJ39" s="103">
        <f t="shared" si="10"/>
        <v>30</v>
      </c>
      <c r="BK39" s="107" t="s">
        <v>248</v>
      </c>
      <c r="BL39" s="82" t="s">
        <v>39</v>
      </c>
      <c r="BM39" s="83">
        <v>3</v>
      </c>
      <c r="BN39" s="104" t="s">
        <v>249</v>
      </c>
      <c r="BO39" s="105" t="s">
        <v>250</v>
      </c>
      <c r="BP39" s="105" t="s">
        <v>251</v>
      </c>
      <c r="BQ39" s="105" t="s">
        <v>252</v>
      </c>
      <c r="BR39" s="106" t="s">
        <v>253</v>
      </c>
      <c r="BS39" s="95" t="s">
        <v>254</v>
      </c>
      <c r="BT39" s="9"/>
      <c r="BX39" s="75">
        <f>IF('[1]Validation flags'!$H$3=1,0, IF( ISNUMBER(G39), 0, 1 ))</f>
        <v>0</v>
      </c>
      <c r="BY39" s="75">
        <f>IF('[1]Validation flags'!$H$3=1,0, IF( ISNUMBER(H39), 0, 1 ))</f>
        <v>0</v>
      </c>
      <c r="BZ39" s="75">
        <f>IF('[1]Validation flags'!$H$3=1,0, IF( ISNUMBER(I39), 0, 1 ))</f>
        <v>0</v>
      </c>
      <c r="CA39" s="75">
        <f>IF('[1]Validation flags'!$H$3=1,0, IF( ISNUMBER(J39), 0, 1 ))</f>
        <v>0</v>
      </c>
      <c r="CB39" s="75">
        <f>IF('[1]Validation flags'!$H$3=1,0, IF( ISNUMBER(K39), 0, 1 ))</f>
        <v>0</v>
      </c>
      <c r="CC39" s="76"/>
      <c r="CD39" s="75">
        <f>IF('[1]Validation flags'!$H$3=1,0, IF( ISNUMBER(M39), 0, 1 ))</f>
        <v>0</v>
      </c>
      <c r="CE39" s="75">
        <f>IF('[1]Validation flags'!$H$3=1,0, IF( ISNUMBER(N39), 0, 1 ))</f>
        <v>0</v>
      </c>
      <c r="CF39" s="75">
        <f>IF('[1]Validation flags'!$H$3=1,0, IF( ISNUMBER(O39), 0, 1 ))</f>
        <v>0</v>
      </c>
      <c r="CG39" s="75">
        <f>IF('[1]Validation flags'!$H$3=1,0, IF( ISNUMBER(P39), 0, 1 ))</f>
        <v>0</v>
      </c>
      <c r="CH39" s="75">
        <f>IF('[1]Validation flags'!$H$3=1,0, IF( ISNUMBER(Q39), 0, 1 ))</f>
        <v>0</v>
      </c>
      <c r="CI39" s="27"/>
      <c r="CJ39" s="75">
        <f>IF('[1]Validation flags'!$H$3=1,0, IF( ISNUMBER(S39), 0, 1 ))</f>
        <v>0</v>
      </c>
      <c r="CK39" s="75">
        <f>IF('[1]Validation flags'!$H$3=1,0, IF( ISNUMBER(T39), 0, 1 ))</f>
        <v>0</v>
      </c>
      <c r="CL39" s="75">
        <f>IF('[1]Validation flags'!$H$3=1,0, IF( ISNUMBER(U39), 0, 1 ))</f>
        <v>0</v>
      </c>
      <c r="CM39" s="75">
        <f>IF('[1]Validation flags'!$H$3=1,0, IF( ISNUMBER(V39), 0, 1 ))</f>
        <v>0</v>
      </c>
      <c r="CN39" s="75">
        <f>IF('[1]Validation flags'!$H$3=1,0, IF( ISNUMBER(W39), 0, 1 ))</f>
        <v>0</v>
      </c>
      <c r="CO39" s="27"/>
      <c r="CP39" s="75">
        <f>IF('[1]Validation flags'!$H$3=1,0, IF( ISNUMBER(Y39), 0, 1 ))</f>
        <v>0</v>
      </c>
      <c r="CQ39" s="75">
        <f>IF('[1]Validation flags'!$H$3=1,0, IF( ISNUMBER(Z39), 0, 1 ))</f>
        <v>0</v>
      </c>
      <c r="CR39" s="75">
        <f>IF('[1]Validation flags'!$H$3=1,0, IF( ISNUMBER(AA39), 0, 1 ))</f>
        <v>0</v>
      </c>
      <c r="CS39" s="75">
        <f>IF('[1]Validation flags'!$H$3=1,0, IF( ISNUMBER(AB39), 0, 1 ))</f>
        <v>0</v>
      </c>
      <c r="CT39" s="75">
        <f>IF('[1]Validation flags'!$H$3=1,0, IF( ISNUMBER(AC39), 0, 1 ))</f>
        <v>0</v>
      </c>
      <c r="CU39" s="27"/>
      <c r="CV39" s="75">
        <f>IF('[1]Validation flags'!$H$3=1,0, IF( ISNUMBER(AE39), 0, 1 ))</f>
        <v>0</v>
      </c>
      <c r="CW39" s="75">
        <f>IF('[1]Validation flags'!$H$3=1,0, IF( ISNUMBER(AF39), 0, 1 ))</f>
        <v>0</v>
      </c>
      <c r="CX39" s="75">
        <f>IF('[1]Validation flags'!$H$3=1,0, IF( ISNUMBER(AG39), 0, 1 ))</f>
        <v>0</v>
      </c>
      <c r="CY39" s="75">
        <f>IF('[1]Validation flags'!$H$3=1,0, IF( ISNUMBER(AH39), 0, 1 ))</f>
        <v>0</v>
      </c>
      <c r="CZ39" s="75">
        <f>IF('[1]Validation flags'!$H$3=1,0, IF( ISNUMBER(AI39), 0, 1 ))</f>
        <v>0</v>
      </c>
      <c r="DA39" s="27"/>
      <c r="DB39" s="75">
        <f>IF('[1]Validation flags'!$H$3=1,0, IF( ISNUMBER(AK39), 0, 1 ))</f>
        <v>0</v>
      </c>
      <c r="DC39" s="75">
        <f>IF('[1]Validation flags'!$H$3=1,0, IF( ISNUMBER(AL39), 0, 1 ))</f>
        <v>0</v>
      </c>
      <c r="DD39" s="75">
        <f>IF('[1]Validation flags'!$H$3=1,0, IF( ISNUMBER(AM39), 0, 1 ))</f>
        <v>0</v>
      </c>
      <c r="DE39" s="75">
        <f>IF('[1]Validation flags'!$H$3=1,0, IF( ISNUMBER(AN39), 0, 1 ))</f>
        <v>0</v>
      </c>
      <c r="DF39" s="75">
        <f>IF('[1]Validation flags'!$H$3=1,0, IF( ISNUMBER(AO39), 0, 1 ))</f>
        <v>0</v>
      </c>
      <c r="DG39" s="27"/>
      <c r="DH39" s="75">
        <f>IF('[1]Validation flags'!$H$3=1,0, IF( ISNUMBER(AQ39), 0, 1 ))</f>
        <v>0</v>
      </c>
      <c r="DI39" s="75">
        <f>IF('[1]Validation flags'!$H$3=1,0, IF( ISNUMBER(AR39), 0, 1 ))</f>
        <v>0</v>
      </c>
      <c r="DJ39" s="75">
        <f>IF('[1]Validation flags'!$H$3=1,0, IF( ISNUMBER(AS39), 0, 1 ))</f>
        <v>0</v>
      </c>
      <c r="DK39" s="75">
        <f>IF('[1]Validation flags'!$H$3=1,0, IF( ISNUMBER(AT39), 0, 1 ))</f>
        <v>0</v>
      </c>
      <c r="DL39" s="75">
        <f>IF('[1]Validation flags'!$H$3=1,0, IF( ISNUMBER(AU39), 0, 1 ))</f>
        <v>0</v>
      </c>
      <c r="DM39" s="27"/>
      <c r="DN39" s="75">
        <f>IF('[1]Validation flags'!$H$3=1,0, IF( ISNUMBER(AW39), 0, 1 ))</f>
        <v>0</v>
      </c>
      <c r="DO39" s="75">
        <f>IF('[1]Validation flags'!$H$3=1,0, IF( ISNUMBER(AX39), 0, 1 ))</f>
        <v>0</v>
      </c>
      <c r="DP39" s="75">
        <f>IF('[1]Validation flags'!$H$3=1,0, IF( ISNUMBER(AY39), 0, 1 ))</f>
        <v>0</v>
      </c>
      <c r="DQ39" s="75">
        <f>IF('[1]Validation flags'!$H$3=1,0, IF( ISNUMBER(AZ39), 0, 1 ))</f>
        <v>0</v>
      </c>
      <c r="DR39" s="75">
        <f>IF('[1]Validation flags'!$H$3=1,0, IF( ISNUMBER(BA39), 0, 1 ))</f>
        <v>0</v>
      </c>
      <c r="DS39" s="27"/>
      <c r="DT39" s="108"/>
      <c r="DV39" s="10"/>
      <c r="DW39" s="27"/>
      <c r="DX39" s="27"/>
      <c r="DY39" s="27"/>
      <c r="DZ39" s="27"/>
      <c r="EA39" s="27"/>
      <c r="EB39" s="76"/>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108"/>
    </row>
    <row r="40" spans="2:174" ht="14.25" customHeight="1" x14ac:dyDescent="0.3">
      <c r="B40" s="103">
        <f t="shared" si="9"/>
        <v>31</v>
      </c>
      <c r="C40" s="107" t="s">
        <v>255</v>
      </c>
      <c r="D40" s="102"/>
      <c r="E40" s="82" t="s">
        <v>39</v>
      </c>
      <c r="F40" s="83">
        <v>3</v>
      </c>
      <c r="G40" s="84">
        <v>0</v>
      </c>
      <c r="H40" s="85">
        <v>0</v>
      </c>
      <c r="I40" s="85">
        <v>0</v>
      </c>
      <c r="J40" s="85">
        <v>0</v>
      </c>
      <c r="K40" s="86">
        <v>0</v>
      </c>
      <c r="L40" s="87">
        <f>SUM(G40:K40)</f>
        <v>0</v>
      </c>
      <c r="M40" s="84">
        <v>0</v>
      </c>
      <c r="N40" s="85">
        <v>0</v>
      </c>
      <c r="O40" s="85">
        <v>0</v>
      </c>
      <c r="P40" s="85">
        <v>0</v>
      </c>
      <c r="Q40" s="86">
        <v>0</v>
      </c>
      <c r="R40" s="87">
        <f>SUM(M40:Q40)</f>
        <v>0</v>
      </c>
      <c r="S40" s="84">
        <v>0</v>
      </c>
      <c r="T40" s="85">
        <v>0</v>
      </c>
      <c r="U40" s="85">
        <v>0</v>
      </c>
      <c r="V40" s="85">
        <v>0</v>
      </c>
      <c r="W40" s="86">
        <v>0</v>
      </c>
      <c r="X40" s="87">
        <f>SUM(S40:W40)</f>
        <v>0</v>
      </c>
      <c r="Y40" s="84">
        <v>0</v>
      </c>
      <c r="Z40" s="85">
        <v>0</v>
      </c>
      <c r="AA40" s="85">
        <v>0</v>
      </c>
      <c r="AB40" s="85">
        <v>0</v>
      </c>
      <c r="AC40" s="86">
        <v>0</v>
      </c>
      <c r="AD40" s="87">
        <f>SUM(Y40:AC40)</f>
        <v>0</v>
      </c>
      <c r="AE40" s="84">
        <v>0</v>
      </c>
      <c r="AF40" s="85">
        <v>0</v>
      </c>
      <c r="AG40" s="85">
        <v>0</v>
      </c>
      <c r="AH40" s="85">
        <v>0</v>
      </c>
      <c r="AI40" s="86">
        <v>0</v>
      </c>
      <c r="AJ40" s="87">
        <f>SUM(AE40:AI40)</f>
        <v>0</v>
      </c>
      <c r="AK40" s="84">
        <v>0</v>
      </c>
      <c r="AL40" s="85">
        <v>0</v>
      </c>
      <c r="AM40" s="85">
        <v>0</v>
      </c>
      <c r="AN40" s="85">
        <v>0</v>
      </c>
      <c r="AO40" s="86">
        <v>0</v>
      </c>
      <c r="AP40" s="87">
        <f>SUM(AK40:AO40)</f>
        <v>0</v>
      </c>
      <c r="AQ40" s="84">
        <v>0</v>
      </c>
      <c r="AR40" s="85">
        <v>0</v>
      </c>
      <c r="AS40" s="85">
        <v>0</v>
      </c>
      <c r="AT40" s="85">
        <v>0</v>
      </c>
      <c r="AU40" s="86">
        <v>0</v>
      </c>
      <c r="AV40" s="87">
        <f>SUM(AQ40:AU40)</f>
        <v>0</v>
      </c>
      <c r="AW40" s="84">
        <v>0</v>
      </c>
      <c r="AX40" s="85">
        <v>0</v>
      </c>
      <c r="AY40" s="85">
        <v>0</v>
      </c>
      <c r="AZ40" s="85">
        <v>0</v>
      </c>
      <c r="BA40" s="86">
        <v>0</v>
      </c>
      <c r="BB40" s="87">
        <f>SUM(AW40:BA40)</f>
        <v>0</v>
      </c>
      <c r="BC40" s="17"/>
      <c r="BD40" s="88"/>
      <c r="BE40" s="99"/>
      <c r="BG40" s="53">
        <f t="shared" si="8"/>
        <v>0</v>
      </c>
      <c r="BH40" s="51"/>
      <c r="BJ40" s="103">
        <f t="shared" si="10"/>
        <v>31</v>
      </c>
      <c r="BK40" s="107" t="s">
        <v>255</v>
      </c>
      <c r="BL40" s="82" t="s">
        <v>39</v>
      </c>
      <c r="BM40" s="83">
        <v>3</v>
      </c>
      <c r="BN40" s="104" t="s">
        <v>256</v>
      </c>
      <c r="BO40" s="105" t="s">
        <v>257</v>
      </c>
      <c r="BP40" s="105" t="s">
        <v>258</v>
      </c>
      <c r="BQ40" s="105" t="s">
        <v>259</v>
      </c>
      <c r="BR40" s="106" t="s">
        <v>260</v>
      </c>
      <c r="BS40" s="95" t="s">
        <v>261</v>
      </c>
      <c r="BT40" s="9"/>
      <c r="BX40" s="75">
        <f>IF('[1]Validation flags'!$H$3=1,0, IF( ISNUMBER(G40), 0, 1 ))</f>
        <v>0</v>
      </c>
      <c r="BY40" s="75">
        <f>IF('[1]Validation flags'!$H$3=1,0, IF( ISNUMBER(H40), 0, 1 ))</f>
        <v>0</v>
      </c>
      <c r="BZ40" s="75">
        <f>IF('[1]Validation flags'!$H$3=1,0, IF( ISNUMBER(I40), 0, 1 ))</f>
        <v>0</v>
      </c>
      <c r="CA40" s="75">
        <f>IF('[1]Validation flags'!$H$3=1,0, IF( ISNUMBER(J40), 0, 1 ))</f>
        <v>0</v>
      </c>
      <c r="CB40" s="75">
        <f>IF('[1]Validation flags'!$H$3=1,0, IF( ISNUMBER(K40), 0, 1 ))</f>
        <v>0</v>
      </c>
      <c r="CC40" s="76"/>
      <c r="CD40" s="75">
        <f>IF('[1]Validation flags'!$H$3=1,0, IF( ISNUMBER(M40), 0, 1 ))</f>
        <v>0</v>
      </c>
      <c r="CE40" s="75">
        <f>IF('[1]Validation flags'!$H$3=1,0, IF( ISNUMBER(N40), 0, 1 ))</f>
        <v>0</v>
      </c>
      <c r="CF40" s="75">
        <f>IF('[1]Validation flags'!$H$3=1,0, IF( ISNUMBER(O40), 0, 1 ))</f>
        <v>0</v>
      </c>
      <c r="CG40" s="75">
        <f>IF('[1]Validation flags'!$H$3=1,0, IF( ISNUMBER(P40), 0, 1 ))</f>
        <v>0</v>
      </c>
      <c r="CH40" s="75">
        <f>IF('[1]Validation flags'!$H$3=1,0, IF( ISNUMBER(Q40), 0, 1 ))</f>
        <v>0</v>
      </c>
      <c r="CI40" s="27"/>
      <c r="CJ40" s="75">
        <f>IF('[1]Validation flags'!$H$3=1,0, IF( ISNUMBER(S40), 0, 1 ))</f>
        <v>0</v>
      </c>
      <c r="CK40" s="75">
        <f>IF('[1]Validation flags'!$H$3=1,0, IF( ISNUMBER(T40), 0, 1 ))</f>
        <v>0</v>
      </c>
      <c r="CL40" s="75">
        <f>IF('[1]Validation flags'!$H$3=1,0, IF( ISNUMBER(U40), 0, 1 ))</f>
        <v>0</v>
      </c>
      <c r="CM40" s="75">
        <f>IF('[1]Validation flags'!$H$3=1,0, IF( ISNUMBER(V40), 0, 1 ))</f>
        <v>0</v>
      </c>
      <c r="CN40" s="75">
        <f>IF('[1]Validation flags'!$H$3=1,0, IF( ISNUMBER(W40), 0, 1 ))</f>
        <v>0</v>
      </c>
      <c r="CO40" s="27"/>
      <c r="CP40" s="75">
        <f>IF('[1]Validation flags'!$H$3=1,0, IF( ISNUMBER(Y40), 0, 1 ))</f>
        <v>0</v>
      </c>
      <c r="CQ40" s="75">
        <f>IF('[1]Validation flags'!$H$3=1,0, IF( ISNUMBER(Z40), 0, 1 ))</f>
        <v>0</v>
      </c>
      <c r="CR40" s="75">
        <f>IF('[1]Validation flags'!$H$3=1,0, IF( ISNUMBER(AA40), 0, 1 ))</f>
        <v>0</v>
      </c>
      <c r="CS40" s="75">
        <f>IF('[1]Validation flags'!$H$3=1,0, IF( ISNUMBER(AB40), 0, 1 ))</f>
        <v>0</v>
      </c>
      <c r="CT40" s="75">
        <f>IF('[1]Validation flags'!$H$3=1,0, IF( ISNUMBER(AC40), 0, 1 ))</f>
        <v>0</v>
      </c>
      <c r="CU40" s="27"/>
      <c r="CV40" s="75">
        <f>IF('[1]Validation flags'!$H$3=1,0, IF( ISNUMBER(AE40), 0, 1 ))</f>
        <v>0</v>
      </c>
      <c r="CW40" s="75">
        <f>IF('[1]Validation flags'!$H$3=1,0, IF( ISNUMBER(AF40), 0, 1 ))</f>
        <v>0</v>
      </c>
      <c r="CX40" s="75">
        <f>IF('[1]Validation flags'!$H$3=1,0, IF( ISNUMBER(AG40), 0, 1 ))</f>
        <v>0</v>
      </c>
      <c r="CY40" s="75">
        <f>IF('[1]Validation flags'!$H$3=1,0, IF( ISNUMBER(AH40), 0, 1 ))</f>
        <v>0</v>
      </c>
      <c r="CZ40" s="75">
        <f>IF('[1]Validation flags'!$H$3=1,0, IF( ISNUMBER(AI40), 0, 1 ))</f>
        <v>0</v>
      </c>
      <c r="DA40" s="27"/>
      <c r="DB40" s="75">
        <f>IF('[1]Validation flags'!$H$3=1,0, IF( ISNUMBER(AK40), 0, 1 ))</f>
        <v>0</v>
      </c>
      <c r="DC40" s="75">
        <f>IF('[1]Validation flags'!$H$3=1,0, IF( ISNUMBER(AL40), 0, 1 ))</f>
        <v>0</v>
      </c>
      <c r="DD40" s="75">
        <f>IF('[1]Validation flags'!$H$3=1,0, IF( ISNUMBER(AM40), 0, 1 ))</f>
        <v>0</v>
      </c>
      <c r="DE40" s="75">
        <f>IF('[1]Validation flags'!$H$3=1,0, IF( ISNUMBER(AN40), 0, 1 ))</f>
        <v>0</v>
      </c>
      <c r="DF40" s="75">
        <f>IF('[1]Validation flags'!$H$3=1,0, IF( ISNUMBER(AO40), 0, 1 ))</f>
        <v>0</v>
      </c>
      <c r="DG40" s="27"/>
      <c r="DH40" s="75">
        <f>IF('[1]Validation flags'!$H$3=1,0, IF( ISNUMBER(AQ40), 0, 1 ))</f>
        <v>0</v>
      </c>
      <c r="DI40" s="75">
        <f>IF('[1]Validation flags'!$H$3=1,0, IF( ISNUMBER(AR40), 0, 1 ))</f>
        <v>0</v>
      </c>
      <c r="DJ40" s="75">
        <f>IF('[1]Validation flags'!$H$3=1,0, IF( ISNUMBER(AS40), 0, 1 ))</f>
        <v>0</v>
      </c>
      <c r="DK40" s="75">
        <f>IF('[1]Validation flags'!$H$3=1,0, IF( ISNUMBER(AT40), 0, 1 ))</f>
        <v>0</v>
      </c>
      <c r="DL40" s="75">
        <f>IF('[1]Validation flags'!$H$3=1,0, IF( ISNUMBER(AU40), 0, 1 ))</f>
        <v>0</v>
      </c>
      <c r="DM40" s="27"/>
      <c r="DN40" s="75">
        <f>IF('[1]Validation flags'!$H$3=1,0, IF( ISNUMBER(AW40), 0, 1 ))</f>
        <v>0</v>
      </c>
      <c r="DO40" s="75">
        <f>IF('[1]Validation flags'!$H$3=1,0, IF( ISNUMBER(AX40), 0, 1 ))</f>
        <v>0</v>
      </c>
      <c r="DP40" s="75">
        <f>IF('[1]Validation flags'!$H$3=1,0, IF( ISNUMBER(AY40), 0, 1 ))</f>
        <v>0</v>
      </c>
      <c r="DQ40" s="75">
        <f>IF('[1]Validation flags'!$H$3=1,0, IF( ISNUMBER(AZ40), 0, 1 ))</f>
        <v>0</v>
      </c>
      <c r="DR40" s="75">
        <f>IF('[1]Validation flags'!$H$3=1,0, IF( ISNUMBER(BA40), 0, 1 ))</f>
        <v>0</v>
      </c>
      <c r="DS40" s="27"/>
      <c r="DT40" s="108"/>
      <c r="DV40" s="10"/>
      <c r="DW40" s="27"/>
      <c r="DX40" s="27"/>
      <c r="DY40" s="27"/>
      <c r="DZ40" s="27"/>
      <c r="EA40" s="27"/>
      <c r="EB40" s="76"/>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108"/>
    </row>
    <row r="41" spans="2:174" ht="14.25" customHeight="1" x14ac:dyDescent="0.3">
      <c r="B41" s="103">
        <f t="shared" si="9"/>
        <v>32</v>
      </c>
      <c r="C41" s="110" t="s">
        <v>262</v>
      </c>
      <c r="D41" s="102"/>
      <c r="E41" s="82" t="s">
        <v>39</v>
      </c>
      <c r="F41" s="83">
        <v>3</v>
      </c>
      <c r="G41" s="84">
        <v>0</v>
      </c>
      <c r="H41" s="85">
        <v>0</v>
      </c>
      <c r="I41" s="85">
        <v>0</v>
      </c>
      <c r="J41" s="85">
        <v>0</v>
      </c>
      <c r="K41" s="86">
        <v>0</v>
      </c>
      <c r="L41" s="87">
        <f t="shared" si="0"/>
        <v>0</v>
      </c>
      <c r="M41" s="84">
        <v>12.855414483397928</v>
      </c>
      <c r="N41" s="85">
        <v>0</v>
      </c>
      <c r="O41" s="85">
        <v>0</v>
      </c>
      <c r="P41" s="85">
        <v>0</v>
      </c>
      <c r="Q41" s="86">
        <v>0</v>
      </c>
      <c r="R41" s="87">
        <f t="shared" si="1"/>
        <v>12.855414483397928</v>
      </c>
      <c r="S41" s="84">
        <v>0</v>
      </c>
      <c r="T41" s="85">
        <v>0</v>
      </c>
      <c r="U41" s="85">
        <v>0</v>
      </c>
      <c r="V41" s="85">
        <v>0</v>
      </c>
      <c r="W41" s="86">
        <v>0</v>
      </c>
      <c r="X41" s="87">
        <f t="shared" si="2"/>
        <v>0</v>
      </c>
      <c r="Y41" s="84">
        <v>0</v>
      </c>
      <c r="Z41" s="85">
        <v>0</v>
      </c>
      <c r="AA41" s="85">
        <v>0</v>
      </c>
      <c r="AB41" s="85">
        <v>0</v>
      </c>
      <c r="AC41" s="86">
        <v>0</v>
      </c>
      <c r="AD41" s="87">
        <f t="shared" si="3"/>
        <v>0</v>
      </c>
      <c r="AE41" s="84">
        <v>0</v>
      </c>
      <c r="AF41" s="85">
        <v>0</v>
      </c>
      <c r="AG41" s="85">
        <v>0</v>
      </c>
      <c r="AH41" s="85">
        <v>0</v>
      </c>
      <c r="AI41" s="86">
        <v>0</v>
      </c>
      <c r="AJ41" s="87">
        <f t="shared" si="4"/>
        <v>0</v>
      </c>
      <c r="AK41" s="84">
        <v>54.07270835595078</v>
      </c>
      <c r="AL41" s="85">
        <v>0</v>
      </c>
      <c r="AM41" s="85">
        <v>0</v>
      </c>
      <c r="AN41" s="85">
        <v>0</v>
      </c>
      <c r="AO41" s="86">
        <v>0</v>
      </c>
      <c r="AP41" s="87">
        <f t="shared" si="5"/>
        <v>54.07270835595078</v>
      </c>
      <c r="AQ41" s="84">
        <v>0</v>
      </c>
      <c r="AR41" s="85">
        <v>0</v>
      </c>
      <c r="AS41" s="85">
        <v>0</v>
      </c>
      <c r="AT41" s="85">
        <v>0</v>
      </c>
      <c r="AU41" s="86">
        <v>0</v>
      </c>
      <c r="AV41" s="87">
        <f t="shared" si="6"/>
        <v>0</v>
      </c>
      <c r="AW41" s="84">
        <v>0</v>
      </c>
      <c r="AX41" s="85">
        <v>0</v>
      </c>
      <c r="AY41" s="85">
        <v>0</v>
      </c>
      <c r="AZ41" s="85">
        <v>0</v>
      </c>
      <c r="BA41" s="86">
        <v>0</v>
      </c>
      <c r="BB41" s="87">
        <f t="shared" si="7"/>
        <v>0</v>
      </c>
      <c r="BC41" s="17"/>
      <c r="BD41" s="88"/>
      <c r="BE41" s="99" t="s">
        <v>263</v>
      </c>
      <c r="BG41" s="53">
        <f>(IF(SUM(BX41:DR41)=0,IF(BV41=1,$BV$5,0),$BX$5))</f>
        <v>0</v>
      </c>
      <c r="BH41" s="53"/>
      <c r="BJ41" s="103">
        <f t="shared" si="10"/>
        <v>32</v>
      </c>
      <c r="BK41" s="111" t="s">
        <v>264</v>
      </c>
      <c r="BL41" s="82" t="s">
        <v>39</v>
      </c>
      <c r="BM41" s="83">
        <v>3</v>
      </c>
      <c r="BN41" s="104" t="s">
        <v>265</v>
      </c>
      <c r="BO41" s="105" t="s">
        <v>266</v>
      </c>
      <c r="BP41" s="105" t="s">
        <v>267</v>
      </c>
      <c r="BQ41" s="105" t="s">
        <v>268</v>
      </c>
      <c r="BR41" s="106" t="s">
        <v>269</v>
      </c>
      <c r="BS41" s="95" t="s">
        <v>270</v>
      </c>
      <c r="BT41" s="9"/>
      <c r="BV41" s="75">
        <f xml:space="preserve"> IF( AND( OR( C41 = DS41, C41=""), SUM(G41:BB41) &lt;&gt; 0), 1, 0 )</f>
        <v>0</v>
      </c>
      <c r="BX41" s="75">
        <f xml:space="preserve"> IF( OR( $C$41 = $DS$41, $C$41 =""), 0, IF( ISNUMBER( G41 ), 0, 1 ))</f>
        <v>0</v>
      </c>
      <c r="BY41" s="75">
        <f xml:space="preserve"> IF( OR( $C$41 = $DS$41, $C$41 =""), 0, IF( ISNUMBER( H41 ), 0, 1 ))</f>
        <v>0</v>
      </c>
      <c r="BZ41" s="75">
        <f xml:space="preserve"> IF( OR( $C$41 = $DS$41, $C$41 =""), 0, IF( ISNUMBER( I41 ), 0, 1 ))</f>
        <v>0</v>
      </c>
      <c r="CA41" s="75">
        <f xml:space="preserve"> IF( OR( $C$41 = $DS$41, $C$41 =""), 0, IF( ISNUMBER( J41 ), 0, 1 ))</f>
        <v>0</v>
      </c>
      <c r="CB41" s="75">
        <f xml:space="preserve"> IF( OR( $C$41 = $DS$41, $C$41 =""), 0, IF( ISNUMBER( K41 ), 0, 1 ))</f>
        <v>0</v>
      </c>
      <c r="CC41" s="76"/>
      <c r="CD41" s="75">
        <f xml:space="preserve"> IF( OR( $C$41 = $DS$41, $C$41 =""), 0, IF( ISNUMBER( M41 ), 0, 1 ))</f>
        <v>0</v>
      </c>
      <c r="CE41" s="75">
        <f xml:space="preserve"> IF( OR( $C$41 = $DS$41, $C$41 =""), 0, IF( ISNUMBER( N41 ), 0, 1 ))</f>
        <v>0</v>
      </c>
      <c r="CF41" s="75">
        <f xml:space="preserve"> IF( OR( $C$41 = $DS$41, $C$41 =""), 0, IF( ISNUMBER( O41 ), 0, 1 ))</f>
        <v>0</v>
      </c>
      <c r="CG41" s="75">
        <f xml:space="preserve"> IF( OR( $C$41 = $DS$41, $C$41 =""), 0, IF( ISNUMBER( P41 ), 0, 1 ))</f>
        <v>0</v>
      </c>
      <c r="CH41" s="75">
        <f xml:space="preserve"> IF( OR( $C$41 = $DS$41, $C$41 =""), 0, IF( ISNUMBER( Q41 ), 0, 1 ))</f>
        <v>0</v>
      </c>
      <c r="CI41" s="27"/>
      <c r="CJ41" s="75">
        <f xml:space="preserve"> IF( OR( $C$41 = $DS$41, $C$41 =""), 0, IF( ISNUMBER( S41 ), 0, 1 ))</f>
        <v>0</v>
      </c>
      <c r="CK41" s="75">
        <f xml:space="preserve"> IF( OR( $C$41 = $DS$41, $C$41 =""), 0, IF( ISNUMBER( T41 ), 0, 1 ))</f>
        <v>0</v>
      </c>
      <c r="CL41" s="75">
        <f xml:space="preserve"> IF( OR( $C$41 = $DS$41, $C$41 =""), 0, IF( ISNUMBER( U41 ), 0, 1 ))</f>
        <v>0</v>
      </c>
      <c r="CM41" s="75">
        <f xml:space="preserve"> IF( OR( $C$41 = $DS$41, $C$41 =""), 0, IF( ISNUMBER( V41 ), 0, 1 ))</f>
        <v>0</v>
      </c>
      <c r="CN41" s="75">
        <f xml:space="preserve"> IF( OR( $C$41 = $DS$41, $C$41 =""), 0, IF( ISNUMBER( W41 ), 0, 1 ))</f>
        <v>0</v>
      </c>
      <c r="CO41" s="27"/>
      <c r="CP41" s="75">
        <f xml:space="preserve"> IF( OR( $C$41 = $DS$41, $C$41 =""), 0, IF( ISNUMBER( Y41 ), 0, 1 ))</f>
        <v>0</v>
      </c>
      <c r="CQ41" s="75">
        <f xml:space="preserve"> IF( OR( $C$41 = $DS$41, $C$41 =""), 0, IF( ISNUMBER( Z41 ), 0, 1 ))</f>
        <v>0</v>
      </c>
      <c r="CR41" s="75">
        <f xml:space="preserve"> IF( OR( $C$41 = $DS$41, $C$41 =""), 0, IF( ISNUMBER( AA41 ), 0, 1 ))</f>
        <v>0</v>
      </c>
      <c r="CS41" s="75">
        <f xml:space="preserve"> IF( OR( $C$41 = $DS$41, $C$41 =""), 0, IF( ISNUMBER( AB41 ), 0, 1 ))</f>
        <v>0</v>
      </c>
      <c r="CT41" s="75">
        <f xml:space="preserve"> IF( OR( $C$41 = $DS$41, $C$41 =""), 0, IF( ISNUMBER( AC41 ), 0, 1 ))</f>
        <v>0</v>
      </c>
      <c r="CU41" s="27"/>
      <c r="CV41" s="75">
        <f xml:space="preserve"> IF( OR( $C$41 = $DS$41, $C$41 =""), 0, IF( ISNUMBER( AE41 ), 0, 1 ))</f>
        <v>0</v>
      </c>
      <c r="CW41" s="75">
        <f xml:space="preserve"> IF( OR( $C$41 = $DS$41, $C$41 =""), 0, IF( ISNUMBER( AF41 ), 0, 1 ))</f>
        <v>0</v>
      </c>
      <c r="CX41" s="75">
        <f xml:space="preserve"> IF( OR( $C$41 = $DS$41, $C$41 =""), 0, IF( ISNUMBER( AG41 ), 0, 1 ))</f>
        <v>0</v>
      </c>
      <c r="CY41" s="75">
        <f xml:space="preserve"> IF( OR( $C$41 = $DS$41, $C$41 =""), 0, IF( ISNUMBER( AH41 ), 0, 1 ))</f>
        <v>0</v>
      </c>
      <c r="CZ41" s="75">
        <f xml:space="preserve"> IF( OR( $C$41 = $DS$41, $C$41 =""), 0, IF( ISNUMBER( AI41 ), 0, 1 ))</f>
        <v>0</v>
      </c>
      <c r="DA41" s="27"/>
      <c r="DB41" s="75">
        <f xml:space="preserve"> IF( OR( $C$41 = $DS$41, $C$41 =""), 0, IF( ISNUMBER( AK41 ), 0, 1 ))</f>
        <v>0</v>
      </c>
      <c r="DC41" s="75">
        <f xml:space="preserve"> IF( OR( $C$41 = $DS$41, $C$41 =""), 0, IF( ISNUMBER( AL41 ), 0, 1 ))</f>
        <v>0</v>
      </c>
      <c r="DD41" s="75">
        <f xml:space="preserve"> IF( OR( $C$41 = $DS$41, $C$41 =""), 0, IF( ISNUMBER( AM41 ), 0, 1 ))</f>
        <v>0</v>
      </c>
      <c r="DE41" s="75">
        <f xml:space="preserve"> IF( OR( $C$41 = $DS$41, $C$41 =""), 0, IF( ISNUMBER( AN41 ), 0, 1 ))</f>
        <v>0</v>
      </c>
      <c r="DF41" s="75">
        <f xml:space="preserve"> IF( OR( $C$41 = $DS$41, $C$41 =""), 0, IF( ISNUMBER( AO41 ), 0, 1 ))</f>
        <v>0</v>
      </c>
      <c r="DG41" s="27"/>
      <c r="DH41" s="75">
        <f xml:space="preserve"> IF( OR( $C$41 = $DS$41, $C$41 =""), 0, IF( ISNUMBER( AQ41 ), 0, 1 ))</f>
        <v>0</v>
      </c>
      <c r="DI41" s="75">
        <f xml:space="preserve"> IF( OR( $C$41 = $DS$41, $C$41 =""), 0, IF( ISNUMBER( AR41 ), 0, 1 ))</f>
        <v>0</v>
      </c>
      <c r="DJ41" s="75">
        <f xml:space="preserve"> IF( OR( $C$41 = $DS$41, $C$41 =""), 0, IF( ISNUMBER( AS41 ), 0, 1 ))</f>
        <v>0</v>
      </c>
      <c r="DK41" s="75">
        <f xml:space="preserve"> IF( OR( $C$41 = $DS$41, $C$41 =""), 0, IF( ISNUMBER( AT41 ), 0, 1 ))</f>
        <v>0</v>
      </c>
      <c r="DL41" s="75">
        <f xml:space="preserve"> IF( OR( $C$41 = $DS$41, $C$41 =""), 0, IF( ISNUMBER( AU41 ), 0, 1 ))</f>
        <v>0</v>
      </c>
      <c r="DM41" s="27"/>
      <c r="DN41" s="75">
        <f xml:space="preserve"> IF( OR( $C$41 = $DS$41, $C$41 =""), 0, IF( ISNUMBER( AW41 ), 0, 1 ))</f>
        <v>0</v>
      </c>
      <c r="DO41" s="75">
        <f xml:space="preserve"> IF( OR( $C$41 = $DS$41, $C$41 =""), 0, IF( ISNUMBER( AX41 ), 0, 1 ))</f>
        <v>0</v>
      </c>
      <c r="DP41" s="75">
        <f xml:space="preserve"> IF( OR( $C$41 = $DS$41, $C$41 =""), 0, IF( ISNUMBER( AY41 ), 0, 1 ))</f>
        <v>0</v>
      </c>
      <c r="DQ41" s="75">
        <f xml:space="preserve"> IF( OR( $C$41 = $DS$41, $C$41 =""), 0, IF( ISNUMBER( AZ41 ), 0, 1 ))</f>
        <v>0</v>
      </c>
      <c r="DR41" s="75">
        <f xml:space="preserve"> IF( OR( $C$41 = $DS$41, $C$41 =""), 0, IF( ISNUMBER( BA41 ), 0, 1 ))</f>
        <v>0</v>
      </c>
      <c r="DS41" s="52" t="s">
        <v>271</v>
      </c>
      <c r="DT41" s="108"/>
      <c r="DV41" s="10"/>
      <c r="DW41" s="27"/>
      <c r="DX41" s="27"/>
      <c r="DY41" s="27"/>
      <c r="DZ41" s="27"/>
      <c r="EA41" s="27"/>
      <c r="EB41" s="76"/>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108"/>
    </row>
    <row r="42" spans="2:174" ht="14.25" customHeight="1" x14ac:dyDescent="0.3">
      <c r="B42" s="103">
        <f t="shared" si="9"/>
        <v>33</v>
      </c>
      <c r="C42" s="110" t="s">
        <v>272</v>
      </c>
      <c r="D42" s="102"/>
      <c r="E42" s="82" t="s">
        <v>39</v>
      </c>
      <c r="F42" s="83">
        <v>3</v>
      </c>
      <c r="G42" s="84">
        <v>0</v>
      </c>
      <c r="H42" s="85">
        <v>0</v>
      </c>
      <c r="I42" s="85">
        <v>0</v>
      </c>
      <c r="J42" s="85">
        <v>0</v>
      </c>
      <c r="K42" s="86">
        <v>0</v>
      </c>
      <c r="L42" s="87">
        <f t="shared" si="0"/>
        <v>0</v>
      </c>
      <c r="M42" s="84">
        <v>0</v>
      </c>
      <c r="N42" s="85">
        <v>0</v>
      </c>
      <c r="O42" s="85">
        <v>0</v>
      </c>
      <c r="P42" s="85">
        <v>0</v>
      </c>
      <c r="Q42" s="86">
        <v>0</v>
      </c>
      <c r="R42" s="87">
        <f t="shared" si="1"/>
        <v>0</v>
      </c>
      <c r="S42" s="84">
        <v>0</v>
      </c>
      <c r="T42" s="85">
        <v>0</v>
      </c>
      <c r="U42" s="85">
        <v>0</v>
      </c>
      <c r="V42" s="85">
        <v>0</v>
      </c>
      <c r="W42" s="86">
        <v>0</v>
      </c>
      <c r="X42" s="87">
        <f t="shared" si="2"/>
        <v>0</v>
      </c>
      <c r="Y42" s="84">
        <v>0</v>
      </c>
      <c r="Z42" s="180">
        <v>0.40119230769230774</v>
      </c>
      <c r="AA42" s="85">
        <v>0</v>
      </c>
      <c r="AB42" s="85">
        <v>0</v>
      </c>
      <c r="AC42" s="86">
        <v>0</v>
      </c>
      <c r="AD42" s="87">
        <f t="shared" si="3"/>
        <v>0.40119230769230774</v>
      </c>
      <c r="AE42" s="84">
        <v>0</v>
      </c>
      <c r="AF42" s="180">
        <v>0.71792307692307689</v>
      </c>
      <c r="AG42" s="85">
        <v>0</v>
      </c>
      <c r="AH42" s="85">
        <v>0</v>
      </c>
      <c r="AI42" s="86">
        <v>0</v>
      </c>
      <c r="AJ42" s="87">
        <f t="shared" si="4"/>
        <v>0.71792307692307689</v>
      </c>
      <c r="AK42" s="84">
        <v>0</v>
      </c>
      <c r="AL42" s="180">
        <v>0.40119230769230774</v>
      </c>
      <c r="AM42" s="85">
        <v>0</v>
      </c>
      <c r="AN42" s="85">
        <v>0</v>
      </c>
      <c r="AO42" s="86">
        <v>0</v>
      </c>
      <c r="AP42" s="87">
        <f t="shared" si="5"/>
        <v>0.40119230769230774</v>
      </c>
      <c r="AQ42" s="84">
        <v>0</v>
      </c>
      <c r="AR42" s="180">
        <v>0.40119230769230774</v>
      </c>
      <c r="AS42" s="85">
        <v>0</v>
      </c>
      <c r="AT42" s="85">
        <v>0</v>
      </c>
      <c r="AU42" s="86">
        <v>0</v>
      </c>
      <c r="AV42" s="87">
        <f t="shared" si="6"/>
        <v>0.40119230769230774</v>
      </c>
      <c r="AW42" s="84">
        <v>0</v>
      </c>
      <c r="AX42" s="181">
        <v>0.40119230769230774</v>
      </c>
      <c r="AY42" s="85">
        <v>0</v>
      </c>
      <c r="AZ42" s="85">
        <v>0</v>
      </c>
      <c r="BA42" s="86">
        <v>0</v>
      </c>
      <c r="BB42" s="87">
        <f t="shared" si="7"/>
        <v>0.40119230769230774</v>
      </c>
      <c r="BC42" s="17"/>
      <c r="BD42" s="88"/>
      <c r="BE42" s="99" t="s">
        <v>263</v>
      </c>
      <c r="BG42" s="53">
        <f t="shared" ref="BG42:BG54" si="12">(IF(SUM(BX42:DR42)=0,IF(BV42=1,$BV$5,0),$BX$5))</f>
        <v>0</v>
      </c>
      <c r="BH42" s="53"/>
      <c r="BJ42" s="103">
        <f t="shared" si="10"/>
        <v>33</v>
      </c>
      <c r="BK42" s="112" t="s">
        <v>273</v>
      </c>
      <c r="BL42" s="82" t="s">
        <v>39</v>
      </c>
      <c r="BM42" s="83">
        <v>3</v>
      </c>
      <c r="BN42" s="104" t="s">
        <v>274</v>
      </c>
      <c r="BO42" s="105" t="s">
        <v>275</v>
      </c>
      <c r="BP42" s="105" t="s">
        <v>276</v>
      </c>
      <c r="BQ42" s="105" t="s">
        <v>277</v>
      </c>
      <c r="BR42" s="106" t="s">
        <v>278</v>
      </c>
      <c r="BS42" s="95" t="s">
        <v>279</v>
      </c>
      <c r="BT42" s="9"/>
      <c r="BV42" s="75">
        <f t="shared" ref="BV42:BV55" si="13" xml:space="preserve"> IF( AND( OR( C42 = DS42, C42=""), SUM(G42:BB42) &lt;&gt; 0), 1, 0 )</f>
        <v>0</v>
      </c>
      <c r="BX42" s="75">
        <f xml:space="preserve"> IF( OR( $C$42 = $DS$42, $C$42 =""), 0, IF( ISNUMBER( G42 ), 0, 1 ))</f>
        <v>0</v>
      </c>
      <c r="BY42" s="75">
        <f xml:space="preserve"> IF( OR( $C$42 = $DS$42, $C$42 =""), 0, IF( ISNUMBER( H42 ), 0, 1 ))</f>
        <v>0</v>
      </c>
      <c r="BZ42" s="75">
        <f xml:space="preserve"> IF( OR( $C$42 = $DS$42, $C$42 =""), 0, IF( ISNUMBER( I42 ), 0, 1 ))</f>
        <v>0</v>
      </c>
      <c r="CA42" s="75">
        <f xml:space="preserve"> IF( OR( $C$42 = $DS$42, $C$42 =""), 0, IF( ISNUMBER( J42 ), 0, 1 ))</f>
        <v>0</v>
      </c>
      <c r="CB42" s="75">
        <f xml:space="preserve"> IF( OR( $C$42 = $DS$42, $C$42 =""), 0, IF( ISNUMBER( K42 ), 0, 1 ))</f>
        <v>0</v>
      </c>
      <c r="CC42" s="76"/>
      <c r="CD42" s="75">
        <f xml:space="preserve"> IF( OR( $C$42 = $DS$42, $C$42 =""), 0, IF( ISNUMBER( M42 ), 0, 1 ))</f>
        <v>0</v>
      </c>
      <c r="CE42" s="75">
        <f xml:space="preserve"> IF( OR( $C$42 = $DS$42, $C$42 =""), 0, IF( ISNUMBER( N42 ), 0, 1 ))</f>
        <v>0</v>
      </c>
      <c r="CF42" s="75">
        <f xml:space="preserve"> IF( OR( $C$42 = $DS$42, $C$42 =""), 0, IF( ISNUMBER( O42 ), 0, 1 ))</f>
        <v>0</v>
      </c>
      <c r="CG42" s="75">
        <f xml:space="preserve"> IF( OR( $C$42 = $DS$42, $C$42 =""), 0, IF( ISNUMBER( P42 ), 0, 1 ))</f>
        <v>0</v>
      </c>
      <c r="CH42" s="75">
        <f xml:space="preserve"> IF( OR( $C$42 = $DS$42, $C$42 =""), 0, IF( ISNUMBER( Q42 ), 0, 1 ))</f>
        <v>0</v>
      </c>
      <c r="CI42" s="27"/>
      <c r="CJ42" s="75">
        <f xml:space="preserve"> IF( OR( $C$42 = $DS$42, $C$42 =""), 0, IF( ISNUMBER( S42 ), 0, 1 ))</f>
        <v>0</v>
      </c>
      <c r="CK42" s="75">
        <f xml:space="preserve"> IF( OR( $C$42 = $DS$42, $C$42 =""), 0, IF( ISNUMBER( T42 ), 0, 1 ))</f>
        <v>0</v>
      </c>
      <c r="CL42" s="75">
        <f xml:space="preserve"> IF( OR( $C$42 = $DS$42, $C$42 =""), 0, IF( ISNUMBER( U42 ), 0, 1 ))</f>
        <v>0</v>
      </c>
      <c r="CM42" s="75">
        <f xml:space="preserve"> IF( OR( $C$42 = $DS$42, $C$42 =""), 0, IF( ISNUMBER( V42 ), 0, 1 ))</f>
        <v>0</v>
      </c>
      <c r="CN42" s="75">
        <f xml:space="preserve"> IF( OR( $C$42 = $DS$42, $C$42 =""), 0, IF( ISNUMBER( W42 ), 0, 1 ))</f>
        <v>0</v>
      </c>
      <c r="CO42" s="27"/>
      <c r="CP42" s="75">
        <f xml:space="preserve"> IF( OR( $C$42 = $DS$42, $C$42 =""), 0, IF( ISNUMBER( Y42 ), 0, 1 ))</f>
        <v>0</v>
      </c>
      <c r="CQ42" s="75">
        <f xml:space="preserve"> IF( OR( $C$42 = $DS$42, $C$42 =""), 0, IF( ISNUMBER( Z42 ), 0, 1 ))</f>
        <v>0</v>
      </c>
      <c r="CR42" s="75">
        <f xml:space="preserve"> IF( OR( $C$42 = $DS$42, $C$42 =""), 0, IF( ISNUMBER( AA42 ), 0, 1 ))</f>
        <v>0</v>
      </c>
      <c r="CS42" s="75">
        <f xml:space="preserve"> IF( OR( $C$42 = $DS$42, $C$42 =""), 0, IF( ISNUMBER( AB42 ), 0, 1 ))</f>
        <v>0</v>
      </c>
      <c r="CT42" s="75">
        <f xml:space="preserve"> IF( OR( $C$42 = $DS$42, $C$42 =""), 0, IF( ISNUMBER( AC42 ), 0, 1 ))</f>
        <v>0</v>
      </c>
      <c r="CU42" s="27"/>
      <c r="CV42" s="75">
        <f xml:space="preserve"> IF( OR( $C$42 = $DS$42, $C$42 =""), 0, IF( ISNUMBER( AE42 ), 0, 1 ))</f>
        <v>0</v>
      </c>
      <c r="CW42" s="75">
        <f xml:space="preserve"> IF( OR( $C$42 = $DS$42, $C$42 =""), 0, IF( ISNUMBER( AF42 ), 0, 1 ))</f>
        <v>0</v>
      </c>
      <c r="CX42" s="75">
        <f xml:space="preserve"> IF( OR( $C$42 = $DS$42, $C$42 =""), 0, IF( ISNUMBER( AG42 ), 0, 1 ))</f>
        <v>0</v>
      </c>
      <c r="CY42" s="75">
        <f xml:space="preserve"> IF( OR( $C$42 = $DS$42, $C$42 =""), 0, IF( ISNUMBER( AH42 ), 0, 1 ))</f>
        <v>0</v>
      </c>
      <c r="CZ42" s="75">
        <f xml:space="preserve"> IF( OR( $C$42 = $DS$42, $C$42 =""), 0, IF( ISNUMBER( AI42 ), 0, 1 ))</f>
        <v>0</v>
      </c>
      <c r="DA42" s="27"/>
      <c r="DB42" s="75">
        <f xml:space="preserve"> IF( OR( $C$42 = $DS$42, $C$42 =""), 0, IF( ISNUMBER( AK42 ), 0, 1 ))</f>
        <v>0</v>
      </c>
      <c r="DC42" s="75">
        <f xml:space="preserve"> IF( OR( $C$42 = $DS$42, $C$42 =""), 0, IF( ISNUMBER( AL42 ), 0, 1 ))</f>
        <v>0</v>
      </c>
      <c r="DD42" s="75">
        <f xml:space="preserve"> IF( OR( $C$42 = $DS$42, $C$42 =""), 0, IF( ISNUMBER( AM42 ), 0, 1 ))</f>
        <v>0</v>
      </c>
      <c r="DE42" s="75">
        <f xml:space="preserve"> IF( OR( $C$42 = $DS$42, $C$42 =""), 0, IF( ISNUMBER( AN42 ), 0, 1 ))</f>
        <v>0</v>
      </c>
      <c r="DF42" s="75">
        <f xml:space="preserve"> IF( OR( $C$42 = $DS$42, $C$42 =""), 0, IF( ISNUMBER( AO42 ), 0, 1 ))</f>
        <v>0</v>
      </c>
      <c r="DG42" s="27"/>
      <c r="DH42" s="75">
        <f xml:space="preserve"> IF( OR( $C$42 = $DS$42, $C$42 =""), 0, IF( ISNUMBER( AQ42 ), 0, 1 ))</f>
        <v>0</v>
      </c>
      <c r="DI42" s="75">
        <f xml:space="preserve"> IF( OR( $C$42 = $DS$42, $C$42 =""), 0, IF( ISNUMBER( AR42 ), 0, 1 ))</f>
        <v>0</v>
      </c>
      <c r="DJ42" s="75">
        <f xml:space="preserve"> IF( OR( $C$42 = $DS$42, $C$42 =""), 0, IF( ISNUMBER( AS42 ), 0, 1 ))</f>
        <v>0</v>
      </c>
      <c r="DK42" s="75">
        <f xml:space="preserve"> IF( OR( $C$42 = $DS$42, $C$42 =""), 0, IF( ISNUMBER( AT42 ), 0, 1 ))</f>
        <v>0</v>
      </c>
      <c r="DL42" s="75">
        <f xml:space="preserve"> IF( OR( $C$42 = $DS$42, $C$42 =""), 0, IF( ISNUMBER( AU42 ), 0, 1 ))</f>
        <v>0</v>
      </c>
      <c r="DM42" s="27"/>
      <c r="DN42" s="75">
        <f xml:space="preserve"> IF( OR( $C$42 = $DS$42, $C$42 =""), 0, IF( ISNUMBER( AW42 ), 0, 1 ))</f>
        <v>0</v>
      </c>
      <c r="DO42" s="75">
        <f xml:space="preserve"> IF( OR( $C$42 = $DS$42, $C$42 =""), 0, IF( ISNUMBER( AX42 ), 0, 1 ))</f>
        <v>0</v>
      </c>
      <c r="DP42" s="75">
        <f xml:space="preserve"> IF( OR( $C$42 = $DS$42, $C$42 =""), 0, IF( ISNUMBER( AY42 ), 0, 1 ))</f>
        <v>0</v>
      </c>
      <c r="DQ42" s="75">
        <f xml:space="preserve"> IF( OR( $C$42 = $DS$42, $C$42 =""), 0, IF( ISNUMBER( AZ42 ), 0, 1 ))</f>
        <v>0</v>
      </c>
      <c r="DR42" s="75">
        <f xml:space="preserve"> IF( OR( $C$42 = $DS$42, $C$42 =""), 0, IF( ISNUMBER( BA42 ), 0, 1 ))</f>
        <v>0</v>
      </c>
      <c r="DS42" s="52" t="s">
        <v>280</v>
      </c>
      <c r="DT42" s="108"/>
      <c r="DV42" s="10"/>
      <c r="DW42" s="27"/>
      <c r="DX42" s="27"/>
      <c r="DY42" s="27"/>
      <c r="DZ42" s="27"/>
      <c r="EA42" s="27"/>
      <c r="EB42" s="76"/>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108"/>
    </row>
    <row r="43" spans="2:174" ht="14.25" customHeight="1" x14ac:dyDescent="0.3">
      <c r="B43" s="103">
        <f t="shared" si="9"/>
        <v>34</v>
      </c>
      <c r="C43" s="110" t="s">
        <v>281</v>
      </c>
      <c r="D43" s="102"/>
      <c r="E43" s="82" t="s">
        <v>39</v>
      </c>
      <c r="F43" s="83">
        <v>3</v>
      </c>
      <c r="G43" s="84">
        <v>0</v>
      </c>
      <c r="H43" s="85">
        <v>0</v>
      </c>
      <c r="I43" s="85">
        <v>0</v>
      </c>
      <c r="J43" s="85">
        <v>0</v>
      </c>
      <c r="K43" s="86">
        <v>0</v>
      </c>
      <c r="L43" s="87">
        <f t="shared" si="0"/>
        <v>0</v>
      </c>
      <c r="M43" s="84">
        <v>0</v>
      </c>
      <c r="N43" s="85">
        <v>0</v>
      </c>
      <c r="O43" s="85">
        <v>0</v>
      </c>
      <c r="P43" s="85">
        <v>0</v>
      </c>
      <c r="Q43" s="86">
        <v>0</v>
      </c>
      <c r="R43" s="87">
        <f t="shared" si="1"/>
        <v>0</v>
      </c>
      <c r="S43" s="84">
        <v>0</v>
      </c>
      <c r="T43" s="85">
        <v>0</v>
      </c>
      <c r="U43" s="85">
        <v>0</v>
      </c>
      <c r="V43" s="85">
        <v>0</v>
      </c>
      <c r="W43" s="86">
        <v>0</v>
      </c>
      <c r="X43" s="87">
        <f t="shared" si="2"/>
        <v>0</v>
      </c>
      <c r="Y43" s="84">
        <v>2.6677176923076922</v>
      </c>
      <c r="Z43" s="85">
        <v>0</v>
      </c>
      <c r="AA43" s="85">
        <v>0</v>
      </c>
      <c r="AB43" s="85">
        <v>0</v>
      </c>
      <c r="AC43" s="86">
        <v>0</v>
      </c>
      <c r="AD43" s="87">
        <f t="shared" si="3"/>
        <v>2.6677176923076922</v>
      </c>
      <c r="AE43" s="84">
        <v>2.6677176923076922</v>
      </c>
      <c r="AF43" s="85">
        <v>0</v>
      </c>
      <c r="AG43" s="85">
        <v>0</v>
      </c>
      <c r="AH43" s="85">
        <v>0</v>
      </c>
      <c r="AI43" s="86">
        <v>0</v>
      </c>
      <c r="AJ43" s="87">
        <f t="shared" si="4"/>
        <v>2.6677176923076922</v>
      </c>
      <c r="AK43" s="84">
        <v>2.6677176923076922</v>
      </c>
      <c r="AL43" s="85">
        <v>0</v>
      </c>
      <c r="AM43" s="85">
        <v>0</v>
      </c>
      <c r="AN43" s="85">
        <v>0</v>
      </c>
      <c r="AO43" s="86">
        <v>0</v>
      </c>
      <c r="AP43" s="87">
        <f t="shared" si="5"/>
        <v>2.6677176923076922</v>
      </c>
      <c r="AQ43" s="84">
        <v>2.6677176923076922</v>
      </c>
      <c r="AR43" s="85">
        <v>0</v>
      </c>
      <c r="AS43" s="85">
        <v>0</v>
      </c>
      <c r="AT43" s="85">
        <v>0</v>
      </c>
      <c r="AU43" s="86">
        <v>0</v>
      </c>
      <c r="AV43" s="87">
        <f t="shared" si="6"/>
        <v>2.6677176923076922</v>
      </c>
      <c r="AW43" s="84">
        <v>2.6677176923076922</v>
      </c>
      <c r="AX43" s="85">
        <v>0</v>
      </c>
      <c r="AY43" s="85">
        <v>0</v>
      </c>
      <c r="AZ43" s="85">
        <v>0</v>
      </c>
      <c r="BA43" s="86">
        <v>0</v>
      </c>
      <c r="BB43" s="87">
        <f t="shared" si="7"/>
        <v>2.6677176923076922</v>
      </c>
      <c r="BC43" s="17"/>
      <c r="BD43" s="88"/>
      <c r="BE43" s="99" t="s">
        <v>263</v>
      </c>
      <c r="BG43" s="53">
        <f t="shared" si="12"/>
        <v>0</v>
      </c>
      <c r="BH43" s="53"/>
      <c r="BJ43" s="103">
        <f t="shared" si="10"/>
        <v>34</v>
      </c>
      <c r="BK43" s="111" t="s">
        <v>282</v>
      </c>
      <c r="BL43" s="82" t="s">
        <v>39</v>
      </c>
      <c r="BM43" s="83">
        <v>3</v>
      </c>
      <c r="BN43" s="104" t="s">
        <v>283</v>
      </c>
      <c r="BO43" s="105" t="s">
        <v>284</v>
      </c>
      <c r="BP43" s="105" t="s">
        <v>285</v>
      </c>
      <c r="BQ43" s="105" t="s">
        <v>286</v>
      </c>
      <c r="BR43" s="106" t="s">
        <v>287</v>
      </c>
      <c r="BS43" s="95" t="s">
        <v>288</v>
      </c>
      <c r="BT43" s="9"/>
      <c r="BV43" s="75">
        <f t="shared" si="13"/>
        <v>0</v>
      </c>
      <c r="BX43" s="75">
        <f xml:space="preserve"> IF( OR( $C$43 = $DS$43, $C$43 =""), 0, IF( ISNUMBER( G43 ), 0, 1 ))</f>
        <v>0</v>
      </c>
      <c r="BY43" s="75">
        <f xml:space="preserve"> IF( OR( $C$43 = $DS$43, $C$43 =""), 0, IF( ISNUMBER( H43 ), 0, 1 ))</f>
        <v>0</v>
      </c>
      <c r="BZ43" s="75">
        <f xml:space="preserve"> IF( OR( $C$43 = $DS$43, $C$43 =""), 0, IF( ISNUMBER( I43 ), 0, 1 ))</f>
        <v>0</v>
      </c>
      <c r="CA43" s="75">
        <f xml:space="preserve"> IF( OR( $C$43 = $DS$43, $C$43 =""), 0, IF( ISNUMBER( J43 ), 0, 1 ))</f>
        <v>0</v>
      </c>
      <c r="CB43" s="75">
        <f xml:space="preserve"> IF( OR( $C$43 = $DS$43, $C$43 =""), 0, IF( ISNUMBER( K43 ), 0, 1 ))</f>
        <v>0</v>
      </c>
      <c r="CC43" s="76"/>
      <c r="CD43" s="75">
        <f xml:space="preserve"> IF( OR( $C$43 = $DS$43, $C$43 =""), 0, IF( ISNUMBER( M43 ), 0, 1 ))</f>
        <v>0</v>
      </c>
      <c r="CE43" s="75">
        <f xml:space="preserve"> IF( OR( $C$43 = $DS$43, $C$43 =""), 0, IF( ISNUMBER( N43 ), 0, 1 ))</f>
        <v>0</v>
      </c>
      <c r="CF43" s="75">
        <f xml:space="preserve"> IF( OR( $C$43 = $DS$43, $C$43 =""), 0, IF( ISNUMBER( O43 ), 0, 1 ))</f>
        <v>0</v>
      </c>
      <c r="CG43" s="75">
        <f xml:space="preserve"> IF( OR( $C$43 = $DS$43, $C$43 =""), 0, IF( ISNUMBER( P43 ), 0, 1 ))</f>
        <v>0</v>
      </c>
      <c r="CH43" s="75">
        <f xml:space="preserve"> IF( OR( $C$43 = $DS$43, $C$43 =""), 0, IF( ISNUMBER( Q43 ), 0, 1 ))</f>
        <v>0</v>
      </c>
      <c r="CI43" s="27"/>
      <c r="CJ43" s="75">
        <f xml:space="preserve"> IF( OR( $C$43 = $DS$43, $C$43 =""), 0, IF( ISNUMBER( S43 ), 0, 1 ))</f>
        <v>0</v>
      </c>
      <c r="CK43" s="75">
        <f xml:space="preserve"> IF( OR( $C$43 = $DS$43, $C$43 =""), 0, IF( ISNUMBER( T43 ), 0, 1 ))</f>
        <v>0</v>
      </c>
      <c r="CL43" s="75">
        <f xml:space="preserve"> IF( OR( $C$43 = $DS$43, $C$43 =""), 0, IF( ISNUMBER( U43 ), 0, 1 ))</f>
        <v>0</v>
      </c>
      <c r="CM43" s="75">
        <f xml:space="preserve"> IF( OR( $C$43 = $DS$43, $C$43 =""), 0, IF( ISNUMBER( V43 ), 0, 1 ))</f>
        <v>0</v>
      </c>
      <c r="CN43" s="75">
        <f xml:space="preserve"> IF( OR( $C$43 = $DS$43, $C$43 =""), 0, IF( ISNUMBER( W43 ), 0, 1 ))</f>
        <v>0</v>
      </c>
      <c r="CO43" s="27"/>
      <c r="CP43" s="75">
        <f xml:space="preserve"> IF( OR( $C$43 = $DS$43, $C$43 =""), 0, IF( ISNUMBER( Y43 ), 0, 1 ))</f>
        <v>0</v>
      </c>
      <c r="CQ43" s="75">
        <f xml:space="preserve"> IF( OR( $C$43 = $DS$43, $C$43 =""), 0, IF( ISNUMBER( Z43 ), 0, 1 ))</f>
        <v>0</v>
      </c>
      <c r="CR43" s="75">
        <f xml:space="preserve"> IF( OR( $C$43 = $DS$43, $C$43 =""), 0, IF( ISNUMBER( AA43 ), 0, 1 ))</f>
        <v>0</v>
      </c>
      <c r="CS43" s="75">
        <f xml:space="preserve"> IF( OR( $C$43 = $DS$43, $C$43 =""), 0, IF( ISNUMBER( AB43 ), 0, 1 ))</f>
        <v>0</v>
      </c>
      <c r="CT43" s="75">
        <f xml:space="preserve"> IF( OR( $C$43 = $DS$43, $C$43 =""), 0, IF( ISNUMBER( AC43 ), 0, 1 ))</f>
        <v>0</v>
      </c>
      <c r="CU43" s="27"/>
      <c r="CV43" s="75">
        <f xml:space="preserve"> IF( OR( $C$43 = $DS$43, $C$43 =""), 0, IF( ISNUMBER( AE43 ), 0, 1 ))</f>
        <v>0</v>
      </c>
      <c r="CW43" s="75">
        <f xml:space="preserve"> IF( OR( $C$43 = $DS$43, $C$43 =""), 0, IF( ISNUMBER( AF43 ), 0, 1 ))</f>
        <v>0</v>
      </c>
      <c r="CX43" s="75">
        <f xml:space="preserve"> IF( OR( $C$43 = $DS$43, $C$43 =""), 0, IF( ISNUMBER( AG43 ), 0, 1 ))</f>
        <v>0</v>
      </c>
      <c r="CY43" s="75">
        <f xml:space="preserve"> IF( OR( $C$43 = $DS$43, $C$43 =""), 0, IF( ISNUMBER( AH43 ), 0, 1 ))</f>
        <v>0</v>
      </c>
      <c r="CZ43" s="75">
        <f xml:space="preserve"> IF( OR( $C$43 = $DS$43, $C$43 =""), 0, IF( ISNUMBER( AI43 ), 0, 1 ))</f>
        <v>0</v>
      </c>
      <c r="DA43" s="27"/>
      <c r="DB43" s="75">
        <f xml:space="preserve"> IF( OR( $C$43 = $DS$43, $C$43 =""), 0, IF( ISNUMBER( AK43 ), 0, 1 ))</f>
        <v>0</v>
      </c>
      <c r="DC43" s="75">
        <f xml:space="preserve"> IF( OR( $C$43 = $DS$43, $C$43 =""), 0, IF( ISNUMBER( AL43 ), 0, 1 ))</f>
        <v>0</v>
      </c>
      <c r="DD43" s="75">
        <f xml:space="preserve"> IF( OR( $C$43 = $DS$43, $C$43 =""), 0, IF( ISNUMBER( AM43 ), 0, 1 ))</f>
        <v>0</v>
      </c>
      <c r="DE43" s="75">
        <f xml:space="preserve"> IF( OR( $C$43 = $DS$43, $C$43 =""), 0, IF( ISNUMBER( AN43 ), 0, 1 ))</f>
        <v>0</v>
      </c>
      <c r="DF43" s="75">
        <f xml:space="preserve"> IF( OR( $C$43 = $DS$43, $C$43 =""), 0, IF( ISNUMBER( AO43 ), 0, 1 ))</f>
        <v>0</v>
      </c>
      <c r="DG43" s="27"/>
      <c r="DH43" s="75">
        <f xml:space="preserve"> IF( OR( $C$43 = $DS$43, $C$43 =""), 0, IF( ISNUMBER( AQ43 ), 0, 1 ))</f>
        <v>0</v>
      </c>
      <c r="DI43" s="75">
        <f xml:space="preserve"> IF( OR( $C$43 = $DS$43, $C$43 =""), 0, IF( ISNUMBER( AR43 ), 0, 1 ))</f>
        <v>0</v>
      </c>
      <c r="DJ43" s="75">
        <f xml:space="preserve"> IF( OR( $C$43 = $DS$43, $C$43 =""), 0, IF( ISNUMBER( AS43 ), 0, 1 ))</f>
        <v>0</v>
      </c>
      <c r="DK43" s="75">
        <f xml:space="preserve"> IF( OR( $C$43 = $DS$43, $C$43 =""), 0, IF( ISNUMBER( AT43 ), 0, 1 ))</f>
        <v>0</v>
      </c>
      <c r="DL43" s="75">
        <f xml:space="preserve"> IF( OR( $C$43 = $DS$43, $C$43 =""), 0, IF( ISNUMBER( AU43 ), 0, 1 ))</f>
        <v>0</v>
      </c>
      <c r="DM43" s="27"/>
      <c r="DN43" s="75">
        <f xml:space="preserve"> IF( OR( $C$43 = $DS$43, $C$43 =""), 0, IF( ISNUMBER( AW43 ), 0, 1 ))</f>
        <v>0</v>
      </c>
      <c r="DO43" s="75">
        <f xml:space="preserve"> IF( OR( $C$43 = $DS$43, $C$43 =""), 0, IF( ISNUMBER( AX43 ), 0, 1 ))</f>
        <v>0</v>
      </c>
      <c r="DP43" s="75">
        <f xml:space="preserve"> IF( OR( $C$43 = $DS$43, $C$43 =""), 0, IF( ISNUMBER( AY43 ), 0, 1 ))</f>
        <v>0</v>
      </c>
      <c r="DQ43" s="75">
        <f xml:space="preserve"> IF( OR( $C$43 = $DS$43, $C$43 =""), 0, IF( ISNUMBER( AZ43 ), 0, 1 ))</f>
        <v>0</v>
      </c>
      <c r="DR43" s="75">
        <f xml:space="preserve"> IF( OR( $C$43 = $DS$43, $C$43 =""), 0, IF( ISNUMBER( BA43 ), 0, 1 ))</f>
        <v>0</v>
      </c>
      <c r="DS43" s="52" t="s">
        <v>289</v>
      </c>
      <c r="DT43" s="108"/>
      <c r="DV43" s="10"/>
      <c r="DW43" s="27"/>
      <c r="DX43" s="27"/>
      <c r="DY43" s="27"/>
      <c r="DZ43" s="27"/>
      <c r="EA43" s="27"/>
      <c r="EB43" s="76"/>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108"/>
    </row>
    <row r="44" spans="2:174" ht="14.25" customHeight="1" x14ac:dyDescent="0.3">
      <c r="B44" s="103">
        <f t="shared" si="9"/>
        <v>35</v>
      </c>
      <c r="C44" s="110" t="s">
        <v>290</v>
      </c>
      <c r="D44" s="102"/>
      <c r="E44" s="82" t="s">
        <v>39</v>
      </c>
      <c r="F44" s="83">
        <v>3</v>
      </c>
      <c r="G44" s="84">
        <v>0</v>
      </c>
      <c r="H44" s="85">
        <v>0</v>
      </c>
      <c r="I44" s="85">
        <v>0</v>
      </c>
      <c r="J44" s="85">
        <v>0</v>
      </c>
      <c r="K44" s="86">
        <v>0</v>
      </c>
      <c r="L44" s="87">
        <f t="shared" si="0"/>
        <v>0</v>
      </c>
      <c r="M44" s="84">
        <v>0</v>
      </c>
      <c r="N44" s="85">
        <v>0</v>
      </c>
      <c r="O44" s="85">
        <v>0</v>
      </c>
      <c r="P44" s="85">
        <v>0</v>
      </c>
      <c r="Q44" s="86">
        <v>0</v>
      </c>
      <c r="R44" s="87">
        <f t="shared" si="1"/>
        <v>0</v>
      </c>
      <c r="S44" s="84">
        <v>0</v>
      </c>
      <c r="T44" s="85">
        <v>0</v>
      </c>
      <c r="U44" s="85">
        <v>0</v>
      </c>
      <c r="V44" s="85">
        <v>0</v>
      </c>
      <c r="W44" s="86">
        <v>0</v>
      </c>
      <c r="X44" s="87">
        <f t="shared" si="2"/>
        <v>0</v>
      </c>
      <c r="Y44" s="84">
        <v>0</v>
      </c>
      <c r="Z44" s="85">
        <v>0</v>
      </c>
      <c r="AA44" s="85">
        <v>0</v>
      </c>
      <c r="AB44" s="85">
        <v>0</v>
      </c>
      <c r="AC44" s="86">
        <v>0</v>
      </c>
      <c r="AD44" s="87">
        <f t="shared" si="3"/>
        <v>0</v>
      </c>
      <c r="AE44" s="84">
        <v>0</v>
      </c>
      <c r="AF44" s="85">
        <v>0</v>
      </c>
      <c r="AG44" s="85">
        <v>0</v>
      </c>
      <c r="AH44" s="85">
        <v>0</v>
      </c>
      <c r="AI44" s="86">
        <v>0</v>
      </c>
      <c r="AJ44" s="87">
        <f t="shared" si="4"/>
        <v>0</v>
      </c>
      <c r="AK44" s="84">
        <v>0</v>
      </c>
      <c r="AL44" s="85">
        <v>0</v>
      </c>
      <c r="AM44" s="85">
        <v>0</v>
      </c>
      <c r="AN44" s="85">
        <v>0</v>
      </c>
      <c r="AO44" s="86">
        <v>0</v>
      </c>
      <c r="AP44" s="87">
        <f t="shared" si="5"/>
        <v>0</v>
      </c>
      <c r="AQ44" s="84">
        <v>0</v>
      </c>
      <c r="AR44" s="85">
        <v>0</v>
      </c>
      <c r="AS44" s="85">
        <v>0</v>
      </c>
      <c r="AT44" s="85">
        <v>0</v>
      </c>
      <c r="AU44" s="86">
        <v>0</v>
      </c>
      <c r="AV44" s="87">
        <f t="shared" si="6"/>
        <v>0</v>
      </c>
      <c r="AW44" s="84">
        <v>0</v>
      </c>
      <c r="AX44" s="85">
        <v>22.894476365716116</v>
      </c>
      <c r="AY44" s="85">
        <v>0</v>
      </c>
      <c r="AZ44" s="85">
        <v>0</v>
      </c>
      <c r="BA44" s="86">
        <v>0</v>
      </c>
      <c r="BB44" s="87">
        <f t="shared" si="7"/>
        <v>22.894476365716116</v>
      </c>
      <c r="BC44" s="17"/>
      <c r="BD44" s="88"/>
      <c r="BE44" s="99" t="s">
        <v>263</v>
      </c>
      <c r="BG44" s="53">
        <f t="shared" si="12"/>
        <v>0</v>
      </c>
      <c r="BH44" s="53"/>
      <c r="BJ44" s="103">
        <f t="shared" si="10"/>
        <v>35</v>
      </c>
      <c r="BK44" s="112" t="s">
        <v>291</v>
      </c>
      <c r="BL44" s="82" t="s">
        <v>39</v>
      </c>
      <c r="BM44" s="83">
        <v>3</v>
      </c>
      <c r="BN44" s="104" t="s">
        <v>292</v>
      </c>
      <c r="BO44" s="105" t="s">
        <v>293</v>
      </c>
      <c r="BP44" s="105" t="s">
        <v>294</v>
      </c>
      <c r="BQ44" s="105" t="s">
        <v>295</v>
      </c>
      <c r="BR44" s="106" t="s">
        <v>296</v>
      </c>
      <c r="BS44" s="95" t="s">
        <v>297</v>
      </c>
      <c r="BT44" s="9"/>
      <c r="BV44" s="75">
        <f t="shared" si="13"/>
        <v>0</v>
      </c>
      <c r="BX44" s="75">
        <f xml:space="preserve"> IF( OR( $C$44 = $DS$44, $C$44 =""), 0, IF( ISNUMBER( G44 ), 0, 1 ))</f>
        <v>0</v>
      </c>
      <c r="BY44" s="75">
        <f xml:space="preserve"> IF( OR( $C$44 = $DS$44, $C$44 =""), 0, IF( ISNUMBER( H44 ), 0, 1 ))</f>
        <v>0</v>
      </c>
      <c r="BZ44" s="75">
        <f xml:space="preserve"> IF( OR( $C$44 = $DS$44, $C$44 =""), 0, IF( ISNUMBER( I44 ), 0, 1 ))</f>
        <v>0</v>
      </c>
      <c r="CA44" s="75">
        <f xml:space="preserve"> IF( OR( $C$44 = $DS$44, $C$44 =""), 0, IF( ISNUMBER( J44 ), 0, 1 ))</f>
        <v>0</v>
      </c>
      <c r="CB44" s="75">
        <f xml:space="preserve"> IF( OR( $C$44 = $DS$44, $C$44 =""), 0, IF( ISNUMBER( K44 ), 0, 1 ))</f>
        <v>0</v>
      </c>
      <c r="CC44" s="76"/>
      <c r="CD44" s="75">
        <f xml:space="preserve"> IF( OR( $C$44 = $DS$44, $C$44 =""), 0, IF( ISNUMBER( M44 ), 0, 1 ))</f>
        <v>0</v>
      </c>
      <c r="CE44" s="75">
        <f xml:space="preserve"> IF( OR( $C$44 = $DS$44, $C$44 =""), 0, IF( ISNUMBER( N44 ), 0, 1 ))</f>
        <v>0</v>
      </c>
      <c r="CF44" s="75">
        <f xml:space="preserve"> IF( OR( $C$44 = $DS$44, $C$44 =""), 0, IF( ISNUMBER( O44 ), 0, 1 ))</f>
        <v>0</v>
      </c>
      <c r="CG44" s="75">
        <f xml:space="preserve"> IF( OR( $C$44 = $DS$44, $C$44 =""), 0, IF( ISNUMBER( P44 ), 0, 1 ))</f>
        <v>0</v>
      </c>
      <c r="CH44" s="75">
        <f xml:space="preserve"> IF( OR( $C$44 = $DS$44, $C$44 =""), 0, IF( ISNUMBER( Q44 ), 0, 1 ))</f>
        <v>0</v>
      </c>
      <c r="CI44" s="27"/>
      <c r="CJ44" s="75">
        <f xml:space="preserve"> IF( OR( $C$44 = $DS$44, $C$44 =""), 0, IF( ISNUMBER( S44 ), 0, 1 ))</f>
        <v>0</v>
      </c>
      <c r="CK44" s="75">
        <f xml:space="preserve"> IF( OR( $C$44 = $DS$44, $C$44 =""), 0, IF( ISNUMBER( T44 ), 0, 1 ))</f>
        <v>0</v>
      </c>
      <c r="CL44" s="75">
        <f xml:space="preserve"> IF( OR( $C$44 = $DS$44, $C$44 =""), 0, IF( ISNUMBER( U44 ), 0, 1 ))</f>
        <v>0</v>
      </c>
      <c r="CM44" s="75">
        <f xml:space="preserve"> IF( OR( $C$44 = $DS$44, $C$44 =""), 0, IF( ISNUMBER( V44 ), 0, 1 ))</f>
        <v>0</v>
      </c>
      <c r="CN44" s="75">
        <f xml:space="preserve"> IF( OR( $C$44 = $DS$44, $C$44 =""), 0, IF( ISNUMBER( W44 ), 0, 1 ))</f>
        <v>0</v>
      </c>
      <c r="CO44" s="27"/>
      <c r="CP44" s="75">
        <f xml:space="preserve"> IF( OR( $C$44 = $DS$44, $C$44 =""), 0, IF( ISNUMBER( Y44 ), 0, 1 ))</f>
        <v>0</v>
      </c>
      <c r="CQ44" s="75">
        <f xml:space="preserve"> IF( OR( $C$44 = $DS$44, $C$44 =""), 0, IF( ISNUMBER( Z44 ), 0, 1 ))</f>
        <v>0</v>
      </c>
      <c r="CR44" s="75">
        <f xml:space="preserve"> IF( OR( $C$44 = $DS$44, $C$44 =""), 0, IF( ISNUMBER( AA44 ), 0, 1 ))</f>
        <v>0</v>
      </c>
      <c r="CS44" s="75">
        <f xml:space="preserve"> IF( OR( $C$44 = $DS$44, $C$44 =""), 0, IF( ISNUMBER( AB44 ), 0, 1 ))</f>
        <v>0</v>
      </c>
      <c r="CT44" s="75">
        <f xml:space="preserve"> IF( OR( $C$44 = $DS$44, $C$44 =""), 0, IF( ISNUMBER( AC44 ), 0, 1 ))</f>
        <v>0</v>
      </c>
      <c r="CU44" s="27"/>
      <c r="CV44" s="75">
        <f xml:space="preserve"> IF( OR( $C$44 = $DS$44, $C$44 =""), 0, IF( ISNUMBER( AE44 ), 0, 1 ))</f>
        <v>0</v>
      </c>
      <c r="CW44" s="75">
        <f xml:space="preserve"> IF( OR( $C$44 = $DS$44, $C$44 =""), 0, IF( ISNUMBER( AF44 ), 0, 1 ))</f>
        <v>0</v>
      </c>
      <c r="CX44" s="75">
        <f xml:space="preserve"> IF( OR( $C$44 = $DS$44, $C$44 =""), 0, IF( ISNUMBER( AG44 ), 0, 1 ))</f>
        <v>0</v>
      </c>
      <c r="CY44" s="75">
        <f xml:space="preserve"> IF( OR( $C$44 = $DS$44, $C$44 =""), 0, IF( ISNUMBER( AH44 ), 0, 1 ))</f>
        <v>0</v>
      </c>
      <c r="CZ44" s="75">
        <f xml:space="preserve"> IF( OR( $C$44 = $DS$44, $C$44 =""), 0, IF( ISNUMBER( AI44 ), 0, 1 ))</f>
        <v>0</v>
      </c>
      <c r="DA44" s="27"/>
      <c r="DB44" s="75">
        <f xml:space="preserve"> IF( OR( $C$44 = $DS$44, $C$44 =""), 0, IF( ISNUMBER( AK44 ), 0, 1 ))</f>
        <v>0</v>
      </c>
      <c r="DC44" s="75">
        <f xml:space="preserve"> IF( OR( $C$44 = $DS$44, $C$44 =""), 0, IF( ISNUMBER( AL44 ), 0, 1 ))</f>
        <v>0</v>
      </c>
      <c r="DD44" s="75">
        <f xml:space="preserve"> IF( OR( $C$44 = $DS$44, $C$44 =""), 0, IF( ISNUMBER( AM44 ), 0, 1 ))</f>
        <v>0</v>
      </c>
      <c r="DE44" s="75">
        <f xml:space="preserve"> IF( OR( $C$44 = $DS$44, $C$44 =""), 0, IF( ISNUMBER( AN44 ), 0, 1 ))</f>
        <v>0</v>
      </c>
      <c r="DF44" s="75">
        <f xml:space="preserve"> IF( OR( $C$44 = $DS$44, $C$44 =""), 0, IF( ISNUMBER( AO44 ), 0, 1 ))</f>
        <v>0</v>
      </c>
      <c r="DG44" s="27"/>
      <c r="DH44" s="75">
        <f xml:space="preserve"> IF( OR( $C$44 = $DS$44, $C$44 =""), 0, IF( ISNUMBER( AQ44 ), 0, 1 ))</f>
        <v>0</v>
      </c>
      <c r="DI44" s="75">
        <f xml:space="preserve"> IF( OR( $C$44 = $DS$44, $C$44 =""), 0, IF( ISNUMBER( AR44 ), 0, 1 ))</f>
        <v>0</v>
      </c>
      <c r="DJ44" s="75">
        <f xml:space="preserve"> IF( OR( $C$44 = $DS$44, $C$44 =""), 0, IF( ISNUMBER( AS44 ), 0, 1 ))</f>
        <v>0</v>
      </c>
      <c r="DK44" s="75">
        <f xml:space="preserve"> IF( OR( $C$44 = $DS$44, $C$44 =""), 0, IF( ISNUMBER( AT44 ), 0, 1 ))</f>
        <v>0</v>
      </c>
      <c r="DL44" s="75">
        <f xml:space="preserve"> IF( OR( $C$44 = $DS$44, $C$44 =""), 0, IF( ISNUMBER( AU44 ), 0, 1 ))</f>
        <v>0</v>
      </c>
      <c r="DM44" s="27"/>
      <c r="DN44" s="75">
        <f xml:space="preserve"> IF( OR( $C$44 = $DS$44, $C$44 =""), 0, IF( ISNUMBER( AW44 ), 0, 1 ))</f>
        <v>0</v>
      </c>
      <c r="DO44" s="75">
        <f xml:space="preserve"> IF( OR( $C$44 = $DS$44, $C$44 =""), 0, IF( ISNUMBER( AX44 ), 0, 1 ))</f>
        <v>0</v>
      </c>
      <c r="DP44" s="75">
        <f xml:space="preserve"> IF( OR( $C$44 = $DS$44, $C$44 =""), 0, IF( ISNUMBER( AY44 ), 0, 1 ))</f>
        <v>0</v>
      </c>
      <c r="DQ44" s="75">
        <f xml:space="preserve"> IF( OR( $C$44 = $DS$44, $C$44 =""), 0, IF( ISNUMBER( AZ44 ), 0, 1 ))</f>
        <v>0</v>
      </c>
      <c r="DR44" s="75">
        <f xml:space="preserve"> IF( OR( $C$44 = $DS$44, $C$44 =""), 0, IF( ISNUMBER( BA44 ), 0, 1 ))</f>
        <v>0</v>
      </c>
      <c r="DS44" s="52" t="s">
        <v>298</v>
      </c>
      <c r="DT44" s="108"/>
      <c r="DV44" s="10"/>
      <c r="DW44" s="27"/>
      <c r="DX44" s="27"/>
      <c r="DY44" s="27"/>
      <c r="DZ44" s="27"/>
      <c r="EA44" s="27"/>
      <c r="EB44" s="76"/>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108"/>
    </row>
    <row r="45" spans="2:174" ht="14.25" customHeight="1" x14ac:dyDescent="0.3">
      <c r="B45" s="103">
        <f t="shared" si="9"/>
        <v>36</v>
      </c>
      <c r="C45" s="110" t="s">
        <v>438</v>
      </c>
      <c r="D45" s="102"/>
      <c r="E45" s="82" t="s">
        <v>39</v>
      </c>
      <c r="F45" s="83">
        <v>3</v>
      </c>
      <c r="G45" s="84">
        <v>0</v>
      </c>
      <c r="H45" s="85">
        <v>0</v>
      </c>
      <c r="I45" s="85">
        <v>0</v>
      </c>
      <c r="J45" s="85">
        <v>0</v>
      </c>
      <c r="K45" s="86">
        <v>0</v>
      </c>
      <c r="L45" s="87">
        <f t="shared" si="0"/>
        <v>0</v>
      </c>
      <c r="M45" s="84">
        <v>0</v>
      </c>
      <c r="N45" s="85">
        <v>0</v>
      </c>
      <c r="O45" s="85">
        <v>0</v>
      </c>
      <c r="P45" s="85">
        <v>0</v>
      </c>
      <c r="Q45" s="86">
        <v>0</v>
      </c>
      <c r="R45" s="87">
        <f t="shared" si="1"/>
        <v>0</v>
      </c>
      <c r="S45" s="84">
        <v>0</v>
      </c>
      <c r="T45" s="85">
        <v>0</v>
      </c>
      <c r="U45" s="85">
        <v>0</v>
      </c>
      <c r="V45" s="85">
        <v>0</v>
      </c>
      <c r="W45" s="86">
        <v>0</v>
      </c>
      <c r="X45" s="87">
        <f t="shared" si="2"/>
        <v>0</v>
      </c>
      <c r="Y45" s="84">
        <v>0</v>
      </c>
      <c r="Z45" s="85">
        <v>0</v>
      </c>
      <c r="AA45" s="85">
        <v>0</v>
      </c>
      <c r="AB45" s="85">
        <v>0</v>
      </c>
      <c r="AC45" s="86">
        <v>0</v>
      </c>
      <c r="AD45" s="87">
        <f t="shared" si="3"/>
        <v>0</v>
      </c>
      <c r="AE45" s="84">
        <v>0</v>
      </c>
      <c r="AF45" s="85">
        <v>0</v>
      </c>
      <c r="AG45" s="85">
        <v>0</v>
      </c>
      <c r="AH45" s="85">
        <v>0</v>
      </c>
      <c r="AI45" s="86">
        <v>0</v>
      </c>
      <c r="AJ45" s="87">
        <f t="shared" si="4"/>
        <v>0</v>
      </c>
      <c r="AK45" s="84">
        <v>0</v>
      </c>
      <c r="AL45" s="85">
        <v>0</v>
      </c>
      <c r="AM45" s="85">
        <v>0</v>
      </c>
      <c r="AN45" s="85">
        <v>0</v>
      </c>
      <c r="AO45" s="86">
        <v>0</v>
      </c>
      <c r="AP45" s="87">
        <f t="shared" si="5"/>
        <v>0</v>
      </c>
      <c r="AQ45" s="84">
        <v>0</v>
      </c>
      <c r="AR45" s="85">
        <v>0</v>
      </c>
      <c r="AS45" s="85">
        <v>0</v>
      </c>
      <c r="AT45" s="85">
        <v>0</v>
      </c>
      <c r="AU45" s="86">
        <v>0</v>
      </c>
      <c r="AV45" s="87">
        <f t="shared" si="6"/>
        <v>0</v>
      </c>
      <c r="AW45" s="84">
        <v>0</v>
      </c>
      <c r="AX45" s="181">
        <v>44.022036538461535</v>
      </c>
      <c r="AY45" s="85">
        <v>0</v>
      </c>
      <c r="AZ45" s="85">
        <v>0</v>
      </c>
      <c r="BA45" s="86">
        <v>0</v>
      </c>
      <c r="BB45" s="87">
        <f t="shared" si="7"/>
        <v>44.022036538461535</v>
      </c>
      <c r="BC45" s="17"/>
      <c r="BD45" s="88"/>
      <c r="BE45" s="99" t="s">
        <v>263</v>
      </c>
      <c r="BG45" s="53">
        <f t="shared" si="12"/>
        <v>0</v>
      </c>
      <c r="BH45" s="53"/>
      <c r="BJ45" s="103">
        <f t="shared" si="10"/>
        <v>36</v>
      </c>
      <c r="BK45" s="111" t="s">
        <v>300</v>
      </c>
      <c r="BL45" s="82" t="s">
        <v>39</v>
      </c>
      <c r="BM45" s="83">
        <v>3</v>
      </c>
      <c r="BN45" s="104" t="s">
        <v>301</v>
      </c>
      <c r="BO45" s="105" t="s">
        <v>302</v>
      </c>
      <c r="BP45" s="105" t="s">
        <v>303</v>
      </c>
      <c r="BQ45" s="105" t="s">
        <v>304</v>
      </c>
      <c r="BR45" s="106" t="s">
        <v>305</v>
      </c>
      <c r="BS45" s="95" t="s">
        <v>306</v>
      </c>
      <c r="BT45" s="9"/>
      <c r="BV45" s="75">
        <f t="shared" si="13"/>
        <v>0</v>
      </c>
      <c r="BX45" s="75">
        <f xml:space="preserve"> IF( OR( $C$45 = $DS$45, $C$45 =""), 0, IF( ISNUMBER( G45 ), 0, 1 ))</f>
        <v>0</v>
      </c>
      <c r="BY45" s="75">
        <f xml:space="preserve"> IF( OR( $C$45 = $DS$45, $C$45 =""), 0, IF( ISNUMBER( H45 ), 0, 1 ))</f>
        <v>0</v>
      </c>
      <c r="BZ45" s="75">
        <f xml:space="preserve"> IF( OR( $C$45 = $DS$45, $C$45 =""), 0, IF( ISNUMBER( I45 ), 0, 1 ))</f>
        <v>0</v>
      </c>
      <c r="CA45" s="75">
        <f xml:space="preserve"> IF( OR( $C$45 = $DS$45, $C$45 =""), 0, IF( ISNUMBER( J45 ), 0, 1 ))</f>
        <v>0</v>
      </c>
      <c r="CB45" s="75">
        <f xml:space="preserve"> IF( OR( $C$45 = $DS$45, $C$45 =""), 0, IF( ISNUMBER( K45 ), 0, 1 ))</f>
        <v>0</v>
      </c>
      <c r="CC45" s="76"/>
      <c r="CD45" s="75">
        <f xml:space="preserve"> IF( OR( $C$45 = $DS$45, $C$45 =""), 0, IF( ISNUMBER( M45 ), 0, 1 ))</f>
        <v>0</v>
      </c>
      <c r="CE45" s="75">
        <f xml:space="preserve"> IF( OR( $C$45 = $DS$45, $C$45 =""), 0, IF( ISNUMBER( N45 ), 0, 1 ))</f>
        <v>0</v>
      </c>
      <c r="CF45" s="75">
        <f xml:space="preserve"> IF( OR( $C$45 = $DS$45, $C$45 =""), 0, IF( ISNUMBER( O45 ), 0, 1 ))</f>
        <v>0</v>
      </c>
      <c r="CG45" s="75">
        <f xml:space="preserve"> IF( OR( $C$45 = $DS$45, $C$45 =""), 0, IF( ISNUMBER( P45 ), 0, 1 ))</f>
        <v>0</v>
      </c>
      <c r="CH45" s="75">
        <f xml:space="preserve"> IF( OR( $C$45 = $DS$45, $C$45 =""), 0, IF( ISNUMBER( Q45 ), 0, 1 ))</f>
        <v>0</v>
      </c>
      <c r="CI45" s="27"/>
      <c r="CJ45" s="75">
        <f xml:space="preserve"> IF( OR( $C$45 = $DS$45, $C$45 =""), 0, IF( ISNUMBER( S45 ), 0, 1 ))</f>
        <v>0</v>
      </c>
      <c r="CK45" s="75">
        <f xml:space="preserve"> IF( OR( $C$45 = $DS$45, $C$45 =""), 0, IF( ISNUMBER( T45 ), 0, 1 ))</f>
        <v>0</v>
      </c>
      <c r="CL45" s="75">
        <f xml:space="preserve"> IF( OR( $C$45 = $DS$45, $C$45 =""), 0, IF( ISNUMBER( U45 ), 0, 1 ))</f>
        <v>0</v>
      </c>
      <c r="CM45" s="75">
        <f xml:space="preserve"> IF( OR( $C$45 = $DS$45, $C$45 =""), 0, IF( ISNUMBER( V45 ), 0, 1 ))</f>
        <v>0</v>
      </c>
      <c r="CN45" s="75">
        <f xml:space="preserve"> IF( OR( $C$45 = $DS$45, $C$45 =""), 0, IF( ISNUMBER( W45 ), 0, 1 ))</f>
        <v>0</v>
      </c>
      <c r="CO45" s="27"/>
      <c r="CP45" s="75">
        <f xml:space="preserve"> IF( OR( $C$45 = $DS$45, $C$45 =""), 0, IF( ISNUMBER( Y45 ), 0, 1 ))</f>
        <v>0</v>
      </c>
      <c r="CQ45" s="75">
        <f xml:space="preserve"> IF( OR( $C$45 = $DS$45, $C$45 =""), 0, IF( ISNUMBER( Z45 ), 0, 1 ))</f>
        <v>0</v>
      </c>
      <c r="CR45" s="75">
        <f xml:space="preserve"> IF( OR( $C$45 = $DS$45, $C$45 =""), 0, IF( ISNUMBER( AA45 ), 0, 1 ))</f>
        <v>0</v>
      </c>
      <c r="CS45" s="75">
        <f xml:space="preserve"> IF( OR( $C$45 = $DS$45, $C$45 =""), 0, IF( ISNUMBER( AB45 ), 0, 1 ))</f>
        <v>0</v>
      </c>
      <c r="CT45" s="75">
        <f xml:space="preserve"> IF( OR( $C$45 = $DS$45, $C$45 =""), 0, IF( ISNUMBER( AC45 ), 0, 1 ))</f>
        <v>0</v>
      </c>
      <c r="CU45" s="27"/>
      <c r="CV45" s="75">
        <f xml:space="preserve"> IF( OR( $C$45 = $DS$45, $C$45 =""), 0, IF( ISNUMBER( AE45 ), 0, 1 ))</f>
        <v>0</v>
      </c>
      <c r="CW45" s="75">
        <f xml:space="preserve"> IF( OR( $C$45 = $DS$45, $C$45 =""), 0, IF( ISNUMBER( AF45 ), 0, 1 ))</f>
        <v>0</v>
      </c>
      <c r="CX45" s="75">
        <f xml:space="preserve"> IF( OR( $C$45 = $DS$45, $C$45 =""), 0, IF( ISNUMBER( AG45 ), 0, 1 ))</f>
        <v>0</v>
      </c>
      <c r="CY45" s="75">
        <f xml:space="preserve"> IF( OR( $C$45 = $DS$45, $C$45 =""), 0, IF( ISNUMBER( AH45 ), 0, 1 ))</f>
        <v>0</v>
      </c>
      <c r="CZ45" s="75">
        <f xml:space="preserve"> IF( OR( $C$45 = $DS$45, $C$45 =""), 0, IF( ISNUMBER( AI45 ), 0, 1 ))</f>
        <v>0</v>
      </c>
      <c r="DA45" s="27"/>
      <c r="DB45" s="75">
        <f xml:space="preserve"> IF( OR( $C$45 = $DS$45, $C$45 =""), 0, IF( ISNUMBER( AK45 ), 0, 1 ))</f>
        <v>0</v>
      </c>
      <c r="DC45" s="75">
        <f xml:space="preserve"> IF( OR( $C$45 = $DS$45, $C$45 =""), 0, IF( ISNUMBER( AL45 ), 0, 1 ))</f>
        <v>0</v>
      </c>
      <c r="DD45" s="75">
        <f xml:space="preserve"> IF( OR( $C$45 = $DS$45, $C$45 =""), 0, IF( ISNUMBER( AM45 ), 0, 1 ))</f>
        <v>0</v>
      </c>
      <c r="DE45" s="75">
        <f xml:space="preserve"> IF( OR( $C$45 = $DS$45, $C$45 =""), 0, IF( ISNUMBER( AN45 ), 0, 1 ))</f>
        <v>0</v>
      </c>
      <c r="DF45" s="75">
        <f xml:space="preserve"> IF( OR( $C$45 = $DS$45, $C$45 =""), 0, IF( ISNUMBER( AO45 ), 0, 1 ))</f>
        <v>0</v>
      </c>
      <c r="DG45" s="27"/>
      <c r="DH45" s="75">
        <f xml:space="preserve"> IF( OR( $C$45 = $DS$45, $C$45 =""), 0, IF( ISNUMBER( AQ45 ), 0, 1 ))</f>
        <v>0</v>
      </c>
      <c r="DI45" s="75">
        <f xml:space="preserve"> IF( OR( $C$45 = $DS$45, $C$45 =""), 0, IF( ISNUMBER( AR45 ), 0, 1 ))</f>
        <v>0</v>
      </c>
      <c r="DJ45" s="75">
        <f xml:space="preserve"> IF( OR( $C$45 = $DS$45, $C$45 =""), 0, IF( ISNUMBER( AS45 ), 0, 1 ))</f>
        <v>0</v>
      </c>
      <c r="DK45" s="75">
        <f xml:space="preserve"> IF( OR( $C$45 = $DS$45, $C$45 =""), 0, IF( ISNUMBER( AT45 ), 0, 1 ))</f>
        <v>0</v>
      </c>
      <c r="DL45" s="75">
        <f xml:space="preserve"> IF( OR( $C$45 = $DS$45, $C$45 =""), 0, IF( ISNUMBER( AU45 ), 0, 1 ))</f>
        <v>0</v>
      </c>
      <c r="DM45" s="27"/>
      <c r="DN45" s="75">
        <f xml:space="preserve"> IF( OR( $C$45 = $DS$45, $C$45 =""), 0, IF( ISNUMBER( AW45 ), 0, 1 ))</f>
        <v>0</v>
      </c>
      <c r="DO45" s="75">
        <f xml:space="preserve"> IF( OR( $C$45 = $DS$45, $C$45 =""), 0, IF( ISNUMBER( AX45 ), 0, 1 ))</f>
        <v>0</v>
      </c>
      <c r="DP45" s="75">
        <f xml:space="preserve"> IF( OR( $C$45 = $DS$45, $C$45 =""), 0, IF( ISNUMBER( AY45 ), 0, 1 ))</f>
        <v>0</v>
      </c>
      <c r="DQ45" s="75">
        <f xml:space="preserve"> IF( OR( $C$45 = $DS$45, $C$45 =""), 0, IF( ISNUMBER( AZ45 ), 0, 1 ))</f>
        <v>0</v>
      </c>
      <c r="DR45" s="75">
        <f xml:space="preserve"> IF( OR( $C$45 = $DS$45, $C$45 =""), 0, IF( ISNUMBER( BA45 ), 0, 1 ))</f>
        <v>0</v>
      </c>
      <c r="DS45" s="52" t="s">
        <v>299</v>
      </c>
      <c r="DT45" s="108"/>
      <c r="DV45" s="10"/>
      <c r="DW45" s="27"/>
      <c r="DX45" s="27"/>
      <c r="DY45" s="27"/>
      <c r="DZ45" s="27"/>
      <c r="EA45" s="27"/>
      <c r="EB45" s="76"/>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108"/>
    </row>
    <row r="46" spans="2:174" ht="14.25" customHeight="1" x14ac:dyDescent="0.3">
      <c r="B46" s="103">
        <f t="shared" si="9"/>
        <v>37</v>
      </c>
      <c r="C46" s="110" t="s">
        <v>307</v>
      </c>
      <c r="D46" s="102"/>
      <c r="E46" s="82" t="s">
        <v>39</v>
      </c>
      <c r="F46" s="83">
        <v>3</v>
      </c>
      <c r="G46" s="84">
        <v>0</v>
      </c>
      <c r="H46" s="85">
        <v>0</v>
      </c>
      <c r="I46" s="85">
        <v>0</v>
      </c>
      <c r="J46" s="85">
        <v>0</v>
      </c>
      <c r="K46" s="86">
        <v>0</v>
      </c>
      <c r="L46" s="87">
        <f t="shared" si="0"/>
        <v>0</v>
      </c>
      <c r="M46" s="84">
        <v>0</v>
      </c>
      <c r="N46" s="85">
        <v>0</v>
      </c>
      <c r="O46" s="85">
        <v>0</v>
      </c>
      <c r="P46" s="85">
        <v>0</v>
      </c>
      <c r="Q46" s="86">
        <v>0</v>
      </c>
      <c r="R46" s="87">
        <f t="shared" si="1"/>
        <v>0</v>
      </c>
      <c r="S46" s="84">
        <v>0</v>
      </c>
      <c r="T46" s="85">
        <v>0</v>
      </c>
      <c r="U46" s="85">
        <v>0</v>
      </c>
      <c r="V46" s="85">
        <v>0</v>
      </c>
      <c r="W46" s="86">
        <v>0</v>
      </c>
      <c r="X46" s="87">
        <f t="shared" si="2"/>
        <v>0</v>
      </c>
      <c r="Y46" s="84">
        <v>0</v>
      </c>
      <c r="Z46" s="85">
        <v>0</v>
      </c>
      <c r="AA46" s="85">
        <v>0</v>
      </c>
      <c r="AB46" s="85">
        <v>0</v>
      </c>
      <c r="AC46" s="86">
        <v>0</v>
      </c>
      <c r="AD46" s="87">
        <f t="shared" si="3"/>
        <v>0</v>
      </c>
      <c r="AE46" s="84">
        <v>0</v>
      </c>
      <c r="AF46" s="85">
        <v>0</v>
      </c>
      <c r="AG46" s="85">
        <v>0</v>
      </c>
      <c r="AH46" s="85">
        <v>0</v>
      </c>
      <c r="AI46" s="86">
        <v>0</v>
      </c>
      <c r="AJ46" s="87">
        <f t="shared" si="4"/>
        <v>0</v>
      </c>
      <c r="AK46" s="84">
        <v>0</v>
      </c>
      <c r="AL46" s="85">
        <v>0</v>
      </c>
      <c r="AM46" s="85">
        <v>0</v>
      </c>
      <c r="AN46" s="85">
        <v>0</v>
      </c>
      <c r="AO46" s="86">
        <v>0</v>
      </c>
      <c r="AP46" s="87">
        <f t="shared" si="5"/>
        <v>0</v>
      </c>
      <c r="AQ46" s="84">
        <v>0</v>
      </c>
      <c r="AR46" s="85">
        <v>0</v>
      </c>
      <c r="AS46" s="85">
        <v>0</v>
      </c>
      <c r="AT46" s="85">
        <v>0</v>
      </c>
      <c r="AU46" s="86">
        <v>0</v>
      </c>
      <c r="AV46" s="87">
        <f t="shared" si="6"/>
        <v>0</v>
      </c>
      <c r="AW46" s="84">
        <v>0</v>
      </c>
      <c r="AX46" s="85">
        <v>0</v>
      </c>
      <c r="AY46" s="85">
        <v>0</v>
      </c>
      <c r="AZ46" s="85">
        <v>0</v>
      </c>
      <c r="BA46" s="86">
        <v>0</v>
      </c>
      <c r="BB46" s="87">
        <f t="shared" si="7"/>
        <v>0</v>
      </c>
      <c r="BC46" s="17"/>
      <c r="BD46" s="88"/>
      <c r="BE46" s="99" t="s">
        <v>263</v>
      </c>
      <c r="BG46" s="53">
        <f t="shared" si="12"/>
        <v>0</v>
      </c>
      <c r="BH46" s="53"/>
      <c r="BJ46" s="103">
        <f t="shared" si="10"/>
        <v>37</v>
      </c>
      <c r="BK46" s="112" t="s">
        <v>308</v>
      </c>
      <c r="BL46" s="82" t="s">
        <v>39</v>
      </c>
      <c r="BM46" s="83">
        <v>3</v>
      </c>
      <c r="BN46" s="104" t="s">
        <v>309</v>
      </c>
      <c r="BO46" s="105" t="s">
        <v>310</v>
      </c>
      <c r="BP46" s="105" t="s">
        <v>311</v>
      </c>
      <c r="BQ46" s="105" t="s">
        <v>312</v>
      </c>
      <c r="BR46" s="106" t="s">
        <v>313</v>
      </c>
      <c r="BS46" s="95" t="s">
        <v>314</v>
      </c>
      <c r="BT46" s="9"/>
      <c r="BV46" s="75">
        <f t="shared" si="13"/>
        <v>0</v>
      </c>
      <c r="BX46" s="75">
        <f xml:space="preserve"> IF( OR( $C$46 = $DS$46, $C$46 =""), 0, IF( ISNUMBER( G46 ), 0, 1 ))</f>
        <v>0</v>
      </c>
      <c r="BY46" s="75">
        <f xml:space="preserve"> IF( OR( $C$46 = $DS$46, $C$46 =""), 0, IF( ISNUMBER( H46 ), 0, 1 ))</f>
        <v>0</v>
      </c>
      <c r="BZ46" s="75">
        <f xml:space="preserve"> IF( OR( $C$46 = $DS$46, $C$46 =""), 0, IF( ISNUMBER( I46 ), 0, 1 ))</f>
        <v>0</v>
      </c>
      <c r="CA46" s="75">
        <f xml:space="preserve"> IF( OR( $C$46 = $DS$46, $C$46 =""), 0, IF( ISNUMBER( J46 ), 0, 1 ))</f>
        <v>0</v>
      </c>
      <c r="CB46" s="75">
        <f xml:space="preserve"> IF( OR( $C$46 = $DS$46, $C$46 =""), 0, IF( ISNUMBER( K46 ), 0, 1 ))</f>
        <v>0</v>
      </c>
      <c r="CC46" s="76"/>
      <c r="CD46" s="75">
        <f xml:space="preserve"> IF( OR( $C$46 = $DS$46, $C$46 =""), 0, IF( ISNUMBER( M46 ), 0, 1 ))</f>
        <v>0</v>
      </c>
      <c r="CE46" s="75">
        <f xml:space="preserve"> IF( OR( $C$46 = $DS$46, $C$46 =""), 0, IF( ISNUMBER( N46 ), 0, 1 ))</f>
        <v>0</v>
      </c>
      <c r="CF46" s="75">
        <f xml:space="preserve"> IF( OR( $C$46 = $DS$46, $C$46 =""), 0, IF( ISNUMBER( O46 ), 0, 1 ))</f>
        <v>0</v>
      </c>
      <c r="CG46" s="75">
        <f xml:space="preserve"> IF( OR( $C$46 = $DS$46, $C$46 =""), 0, IF( ISNUMBER( P46 ), 0, 1 ))</f>
        <v>0</v>
      </c>
      <c r="CH46" s="75">
        <f xml:space="preserve"> IF( OR( $C$46 = $DS$46, $C$46 =""), 0, IF( ISNUMBER( Q46 ), 0, 1 ))</f>
        <v>0</v>
      </c>
      <c r="CI46" s="27"/>
      <c r="CJ46" s="75">
        <f xml:space="preserve"> IF( OR( $C$46 = $DS$46, $C$46 =""), 0, IF( ISNUMBER( S46 ), 0, 1 ))</f>
        <v>0</v>
      </c>
      <c r="CK46" s="75">
        <f xml:space="preserve"> IF( OR( $C$46 = $DS$46, $C$46 =""), 0, IF( ISNUMBER( T46 ), 0, 1 ))</f>
        <v>0</v>
      </c>
      <c r="CL46" s="75">
        <f xml:space="preserve"> IF( OR( $C$46 = $DS$46, $C$46 =""), 0, IF( ISNUMBER( U46 ), 0, 1 ))</f>
        <v>0</v>
      </c>
      <c r="CM46" s="75">
        <f xml:space="preserve"> IF( OR( $C$46 = $DS$46, $C$46 =""), 0, IF( ISNUMBER( V46 ), 0, 1 ))</f>
        <v>0</v>
      </c>
      <c r="CN46" s="75">
        <f xml:space="preserve"> IF( OR( $C$46 = $DS$46, $C$46 =""), 0, IF( ISNUMBER( W46 ), 0, 1 ))</f>
        <v>0</v>
      </c>
      <c r="CO46" s="27"/>
      <c r="CP46" s="75">
        <f xml:space="preserve"> IF( OR( $C$46 = $DS$46, $C$46 =""), 0, IF( ISNUMBER( Y46 ), 0, 1 ))</f>
        <v>0</v>
      </c>
      <c r="CQ46" s="75">
        <f xml:space="preserve"> IF( OR( $C$46 = $DS$46, $C$46 =""), 0, IF( ISNUMBER( Z46 ), 0, 1 ))</f>
        <v>0</v>
      </c>
      <c r="CR46" s="75">
        <f xml:space="preserve"> IF( OR( $C$46 = $DS$46, $C$46 =""), 0, IF( ISNUMBER( AA46 ), 0, 1 ))</f>
        <v>0</v>
      </c>
      <c r="CS46" s="75">
        <f xml:space="preserve"> IF( OR( $C$46 = $DS$46, $C$46 =""), 0, IF( ISNUMBER( AB46 ), 0, 1 ))</f>
        <v>0</v>
      </c>
      <c r="CT46" s="75">
        <f xml:space="preserve"> IF( OR( $C$46 = $DS$46, $C$46 =""), 0, IF( ISNUMBER( AC46 ), 0, 1 ))</f>
        <v>0</v>
      </c>
      <c r="CU46" s="27"/>
      <c r="CV46" s="75">
        <f xml:space="preserve"> IF( OR( $C$46 = $DS$46, $C$46 =""), 0, IF( ISNUMBER( AE46 ), 0, 1 ))</f>
        <v>0</v>
      </c>
      <c r="CW46" s="75">
        <f xml:space="preserve"> IF( OR( $C$46 = $DS$46, $C$46 =""), 0, IF( ISNUMBER( AF46 ), 0, 1 ))</f>
        <v>0</v>
      </c>
      <c r="CX46" s="75">
        <f xml:space="preserve"> IF( OR( $C$46 = $DS$46, $C$46 =""), 0, IF( ISNUMBER( AG46 ), 0, 1 ))</f>
        <v>0</v>
      </c>
      <c r="CY46" s="75">
        <f xml:space="preserve"> IF( OR( $C$46 = $DS$46, $C$46 =""), 0, IF( ISNUMBER( AH46 ), 0, 1 ))</f>
        <v>0</v>
      </c>
      <c r="CZ46" s="75">
        <f xml:space="preserve"> IF( OR( $C$46 = $DS$46, $C$46 =""), 0, IF( ISNUMBER( AI46 ), 0, 1 ))</f>
        <v>0</v>
      </c>
      <c r="DA46" s="27"/>
      <c r="DB46" s="75">
        <f xml:space="preserve"> IF( OR( $C$46 = $DS$46, $C$46 =""), 0, IF( ISNUMBER( AK46 ), 0, 1 ))</f>
        <v>0</v>
      </c>
      <c r="DC46" s="75">
        <f xml:space="preserve"> IF( OR( $C$46 = $DS$46, $C$46 =""), 0, IF( ISNUMBER( AL46 ), 0, 1 ))</f>
        <v>0</v>
      </c>
      <c r="DD46" s="75">
        <f xml:space="preserve"> IF( OR( $C$46 = $DS$46, $C$46 =""), 0, IF( ISNUMBER( AM46 ), 0, 1 ))</f>
        <v>0</v>
      </c>
      <c r="DE46" s="75">
        <f xml:space="preserve"> IF( OR( $C$46 = $DS$46, $C$46 =""), 0, IF( ISNUMBER( AN46 ), 0, 1 ))</f>
        <v>0</v>
      </c>
      <c r="DF46" s="75">
        <f xml:space="preserve"> IF( OR( $C$46 = $DS$46, $C$46 =""), 0, IF( ISNUMBER( AO46 ), 0, 1 ))</f>
        <v>0</v>
      </c>
      <c r="DG46" s="27"/>
      <c r="DH46" s="75">
        <f xml:space="preserve"> IF( OR( $C$46 = $DS$46, $C$46 =""), 0, IF( ISNUMBER( AQ46 ), 0, 1 ))</f>
        <v>0</v>
      </c>
      <c r="DI46" s="75">
        <f xml:space="preserve"> IF( OR( $C$46 = $DS$46, $C$46 =""), 0, IF( ISNUMBER( AR46 ), 0, 1 ))</f>
        <v>0</v>
      </c>
      <c r="DJ46" s="75">
        <f xml:space="preserve"> IF( OR( $C$46 = $DS$46, $C$46 =""), 0, IF( ISNUMBER( AS46 ), 0, 1 ))</f>
        <v>0</v>
      </c>
      <c r="DK46" s="75">
        <f xml:space="preserve"> IF( OR( $C$46 = $DS$46, $C$46 =""), 0, IF( ISNUMBER( AT46 ), 0, 1 ))</f>
        <v>0</v>
      </c>
      <c r="DL46" s="75">
        <f xml:space="preserve"> IF( OR( $C$46 = $DS$46, $C$46 =""), 0, IF( ISNUMBER( AU46 ), 0, 1 ))</f>
        <v>0</v>
      </c>
      <c r="DM46" s="27"/>
      <c r="DN46" s="75">
        <f xml:space="preserve"> IF( OR( $C$46 = $DS$46, $C$46 =""), 0, IF( ISNUMBER( AW46 ), 0, 1 ))</f>
        <v>0</v>
      </c>
      <c r="DO46" s="75">
        <f xml:space="preserve"> IF( OR( $C$46 = $DS$46, $C$46 =""), 0, IF( ISNUMBER( AX46 ), 0, 1 ))</f>
        <v>0</v>
      </c>
      <c r="DP46" s="75">
        <f xml:space="preserve"> IF( OR( $C$46 = $DS$46, $C$46 =""), 0, IF( ISNUMBER( AY46 ), 0, 1 ))</f>
        <v>0</v>
      </c>
      <c r="DQ46" s="75">
        <f xml:space="preserve"> IF( OR( $C$46 = $DS$46, $C$46 =""), 0, IF( ISNUMBER( AZ46 ), 0, 1 ))</f>
        <v>0</v>
      </c>
      <c r="DR46" s="75">
        <f xml:space="preserve"> IF( OR( $C$46 = $DS$46, $C$46 =""), 0, IF( ISNUMBER( BA46 ), 0, 1 ))</f>
        <v>0</v>
      </c>
      <c r="DS46" s="52" t="s">
        <v>307</v>
      </c>
      <c r="DT46" s="98"/>
      <c r="DV46" s="10"/>
      <c r="DW46" s="27"/>
      <c r="DX46" s="27"/>
      <c r="DY46" s="27"/>
      <c r="DZ46" s="27"/>
      <c r="EA46" s="27"/>
      <c r="EB46" s="76"/>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98"/>
    </row>
    <row r="47" spans="2:174" ht="14.25" customHeight="1" x14ac:dyDescent="0.3">
      <c r="B47" s="103">
        <f t="shared" si="9"/>
        <v>38</v>
      </c>
      <c r="C47" s="110" t="s">
        <v>315</v>
      </c>
      <c r="D47" s="102"/>
      <c r="E47" s="82" t="s">
        <v>39</v>
      </c>
      <c r="F47" s="83">
        <v>3</v>
      </c>
      <c r="G47" s="84">
        <v>0</v>
      </c>
      <c r="H47" s="85">
        <v>0</v>
      </c>
      <c r="I47" s="85">
        <v>0</v>
      </c>
      <c r="J47" s="85">
        <v>0</v>
      </c>
      <c r="K47" s="86">
        <v>0</v>
      </c>
      <c r="L47" s="87">
        <f t="shared" si="0"/>
        <v>0</v>
      </c>
      <c r="M47" s="84">
        <v>0</v>
      </c>
      <c r="N47" s="85">
        <v>0</v>
      </c>
      <c r="O47" s="85">
        <v>0</v>
      </c>
      <c r="P47" s="85">
        <v>0</v>
      </c>
      <c r="Q47" s="86">
        <v>0</v>
      </c>
      <c r="R47" s="87">
        <f t="shared" si="1"/>
        <v>0</v>
      </c>
      <c r="S47" s="84">
        <v>0</v>
      </c>
      <c r="T47" s="85">
        <v>0</v>
      </c>
      <c r="U47" s="85">
        <v>0</v>
      </c>
      <c r="V47" s="85">
        <v>0</v>
      </c>
      <c r="W47" s="86">
        <v>0</v>
      </c>
      <c r="X47" s="87">
        <f t="shared" si="2"/>
        <v>0</v>
      </c>
      <c r="Y47" s="84">
        <v>0</v>
      </c>
      <c r="Z47" s="85">
        <v>0</v>
      </c>
      <c r="AA47" s="85">
        <v>0</v>
      </c>
      <c r="AB47" s="85">
        <v>0</v>
      </c>
      <c r="AC47" s="86">
        <v>0</v>
      </c>
      <c r="AD47" s="87">
        <f t="shared" si="3"/>
        <v>0</v>
      </c>
      <c r="AE47" s="84">
        <v>0</v>
      </c>
      <c r="AF47" s="85">
        <v>0</v>
      </c>
      <c r="AG47" s="85">
        <v>0</v>
      </c>
      <c r="AH47" s="85">
        <v>0</v>
      </c>
      <c r="AI47" s="86">
        <v>0</v>
      </c>
      <c r="AJ47" s="87">
        <f t="shared" si="4"/>
        <v>0</v>
      </c>
      <c r="AK47" s="84">
        <v>0</v>
      </c>
      <c r="AL47" s="85">
        <v>0</v>
      </c>
      <c r="AM47" s="85">
        <v>0</v>
      </c>
      <c r="AN47" s="85">
        <v>0</v>
      </c>
      <c r="AO47" s="86">
        <v>0</v>
      </c>
      <c r="AP47" s="87">
        <f t="shared" si="5"/>
        <v>0</v>
      </c>
      <c r="AQ47" s="84">
        <v>0</v>
      </c>
      <c r="AR47" s="85">
        <v>0</v>
      </c>
      <c r="AS47" s="85">
        <v>0</v>
      </c>
      <c r="AT47" s="85">
        <v>0</v>
      </c>
      <c r="AU47" s="86">
        <v>0</v>
      </c>
      <c r="AV47" s="87">
        <f t="shared" si="6"/>
        <v>0</v>
      </c>
      <c r="AW47" s="84">
        <v>0</v>
      </c>
      <c r="AX47" s="85">
        <v>0</v>
      </c>
      <c r="AY47" s="85">
        <v>0</v>
      </c>
      <c r="AZ47" s="85">
        <v>0</v>
      </c>
      <c r="BA47" s="86">
        <v>0</v>
      </c>
      <c r="BB47" s="87">
        <f t="shared" si="7"/>
        <v>0</v>
      </c>
      <c r="BC47" s="17"/>
      <c r="BD47" s="88"/>
      <c r="BE47" s="99" t="s">
        <v>263</v>
      </c>
      <c r="BG47" s="53">
        <f t="shared" si="12"/>
        <v>0</v>
      </c>
      <c r="BH47" s="53"/>
      <c r="BJ47" s="103">
        <f t="shared" si="10"/>
        <v>38</v>
      </c>
      <c r="BK47" s="111" t="s">
        <v>316</v>
      </c>
      <c r="BL47" s="82" t="s">
        <v>39</v>
      </c>
      <c r="BM47" s="83">
        <v>3</v>
      </c>
      <c r="BN47" s="104" t="s">
        <v>317</v>
      </c>
      <c r="BO47" s="105" t="s">
        <v>318</v>
      </c>
      <c r="BP47" s="105" t="s">
        <v>319</v>
      </c>
      <c r="BQ47" s="105" t="s">
        <v>320</v>
      </c>
      <c r="BR47" s="106" t="s">
        <v>321</v>
      </c>
      <c r="BS47" s="95" t="s">
        <v>322</v>
      </c>
      <c r="BT47" s="9"/>
      <c r="BV47" s="75">
        <f t="shared" si="13"/>
        <v>0</v>
      </c>
      <c r="BX47" s="75">
        <f xml:space="preserve"> IF( OR( $C$47 = $DS$47, $C$47 =""), 0, IF( ISNUMBER( G47 ), 0, 1 ))</f>
        <v>0</v>
      </c>
      <c r="BY47" s="75">
        <f xml:space="preserve"> IF( OR( $C$47 = $DS$47, $C$47 =""), 0, IF( ISNUMBER( H47 ), 0, 1 ))</f>
        <v>0</v>
      </c>
      <c r="BZ47" s="75">
        <f xml:space="preserve"> IF( OR( $C$47 = $DS$47, $C$47 =""), 0, IF( ISNUMBER( I47 ), 0, 1 ))</f>
        <v>0</v>
      </c>
      <c r="CA47" s="75">
        <f xml:space="preserve"> IF( OR( $C$47 = $DS$47, $C$47 =""), 0, IF( ISNUMBER( J47 ), 0, 1 ))</f>
        <v>0</v>
      </c>
      <c r="CB47" s="75">
        <f xml:space="preserve"> IF( OR( $C$47 = $DS$47, $C$47 =""), 0, IF( ISNUMBER( K47 ), 0, 1 ))</f>
        <v>0</v>
      </c>
      <c r="CC47" s="76"/>
      <c r="CD47" s="75">
        <f xml:space="preserve"> IF( OR( $C$47 = $DS$47, $C$47 =""), 0, IF( ISNUMBER( M47 ), 0, 1 ))</f>
        <v>0</v>
      </c>
      <c r="CE47" s="75">
        <f xml:space="preserve"> IF( OR( $C$47 = $DS$47, $C$47 =""), 0, IF( ISNUMBER( N47 ), 0, 1 ))</f>
        <v>0</v>
      </c>
      <c r="CF47" s="75">
        <f xml:space="preserve"> IF( OR( $C$47 = $DS$47, $C$47 =""), 0, IF( ISNUMBER( O47 ), 0, 1 ))</f>
        <v>0</v>
      </c>
      <c r="CG47" s="75">
        <f xml:space="preserve"> IF( OR( $C$47 = $DS$47, $C$47 =""), 0, IF( ISNUMBER( P47 ), 0, 1 ))</f>
        <v>0</v>
      </c>
      <c r="CH47" s="75">
        <f xml:space="preserve"> IF( OR( $C$47 = $DS$47, $C$47 =""), 0, IF( ISNUMBER( Q47 ), 0, 1 ))</f>
        <v>0</v>
      </c>
      <c r="CI47" s="27"/>
      <c r="CJ47" s="75">
        <f xml:space="preserve"> IF( OR( $C$47 = $DS$47, $C$47 =""), 0, IF( ISNUMBER( S47 ), 0, 1 ))</f>
        <v>0</v>
      </c>
      <c r="CK47" s="75">
        <f xml:space="preserve"> IF( OR( $C$47 = $DS$47, $C$47 =""), 0, IF( ISNUMBER( T47 ), 0, 1 ))</f>
        <v>0</v>
      </c>
      <c r="CL47" s="75">
        <f xml:space="preserve"> IF( OR( $C$47 = $DS$47, $C$47 =""), 0, IF( ISNUMBER( U47 ), 0, 1 ))</f>
        <v>0</v>
      </c>
      <c r="CM47" s="75">
        <f xml:space="preserve"> IF( OR( $C$47 = $DS$47, $C$47 =""), 0, IF( ISNUMBER( V47 ), 0, 1 ))</f>
        <v>0</v>
      </c>
      <c r="CN47" s="75">
        <f xml:space="preserve"> IF( OR( $C$47 = $DS$47, $C$47 =""), 0, IF( ISNUMBER( W47 ), 0, 1 ))</f>
        <v>0</v>
      </c>
      <c r="CO47" s="27"/>
      <c r="CP47" s="75">
        <f xml:space="preserve"> IF( OR( $C$47 = $DS$47, $C$47 =""), 0, IF( ISNUMBER( Y47 ), 0, 1 ))</f>
        <v>0</v>
      </c>
      <c r="CQ47" s="75">
        <f xml:space="preserve"> IF( OR( $C$47 = $DS$47, $C$47 =""), 0, IF( ISNUMBER( Z47 ), 0, 1 ))</f>
        <v>0</v>
      </c>
      <c r="CR47" s="75">
        <f xml:space="preserve"> IF( OR( $C$47 = $DS$47, $C$47 =""), 0, IF( ISNUMBER( AA47 ), 0, 1 ))</f>
        <v>0</v>
      </c>
      <c r="CS47" s="75">
        <f xml:space="preserve"> IF( OR( $C$47 = $DS$47, $C$47 =""), 0, IF( ISNUMBER( AB47 ), 0, 1 ))</f>
        <v>0</v>
      </c>
      <c r="CT47" s="75">
        <f xml:space="preserve"> IF( OR( $C$47 = $DS$47, $C$47 =""), 0, IF( ISNUMBER( AC47 ), 0, 1 ))</f>
        <v>0</v>
      </c>
      <c r="CU47" s="27"/>
      <c r="CV47" s="75">
        <f xml:space="preserve"> IF( OR( $C$47 = $DS$47, $C$47 =""), 0, IF( ISNUMBER( AE47 ), 0, 1 ))</f>
        <v>0</v>
      </c>
      <c r="CW47" s="75">
        <f xml:space="preserve"> IF( OR( $C$47 = $DS$47, $C$47 =""), 0, IF( ISNUMBER( AF47 ), 0, 1 ))</f>
        <v>0</v>
      </c>
      <c r="CX47" s="75">
        <f xml:space="preserve"> IF( OR( $C$47 = $DS$47, $C$47 =""), 0, IF( ISNUMBER( AG47 ), 0, 1 ))</f>
        <v>0</v>
      </c>
      <c r="CY47" s="75">
        <f xml:space="preserve"> IF( OR( $C$47 = $DS$47, $C$47 =""), 0, IF( ISNUMBER( AH47 ), 0, 1 ))</f>
        <v>0</v>
      </c>
      <c r="CZ47" s="75">
        <f xml:space="preserve"> IF( OR( $C$47 = $DS$47, $C$47 =""), 0, IF( ISNUMBER( AI47 ), 0, 1 ))</f>
        <v>0</v>
      </c>
      <c r="DA47" s="27"/>
      <c r="DB47" s="75">
        <f xml:space="preserve"> IF( OR( $C$47 = $DS$47, $C$47 =""), 0, IF( ISNUMBER( AK47 ), 0, 1 ))</f>
        <v>0</v>
      </c>
      <c r="DC47" s="75">
        <f xml:space="preserve"> IF( OR( $C$47 = $DS$47, $C$47 =""), 0, IF( ISNUMBER( AL47 ), 0, 1 ))</f>
        <v>0</v>
      </c>
      <c r="DD47" s="75">
        <f xml:space="preserve"> IF( OR( $C$47 = $DS$47, $C$47 =""), 0, IF( ISNUMBER( AM47 ), 0, 1 ))</f>
        <v>0</v>
      </c>
      <c r="DE47" s="75">
        <f xml:space="preserve"> IF( OR( $C$47 = $DS$47, $C$47 =""), 0, IF( ISNUMBER( AN47 ), 0, 1 ))</f>
        <v>0</v>
      </c>
      <c r="DF47" s="75">
        <f xml:space="preserve"> IF( OR( $C$47 = $DS$47, $C$47 =""), 0, IF( ISNUMBER( AO47 ), 0, 1 ))</f>
        <v>0</v>
      </c>
      <c r="DG47" s="27"/>
      <c r="DH47" s="75">
        <f xml:space="preserve"> IF( OR( $C$47 = $DS$47, $C$47 =""), 0, IF( ISNUMBER( AQ47 ), 0, 1 ))</f>
        <v>0</v>
      </c>
      <c r="DI47" s="75">
        <f xml:space="preserve"> IF( OR( $C$47 = $DS$47, $C$47 =""), 0, IF( ISNUMBER( AR47 ), 0, 1 ))</f>
        <v>0</v>
      </c>
      <c r="DJ47" s="75">
        <f xml:space="preserve"> IF( OR( $C$47 = $DS$47, $C$47 =""), 0, IF( ISNUMBER( AS47 ), 0, 1 ))</f>
        <v>0</v>
      </c>
      <c r="DK47" s="75">
        <f xml:space="preserve"> IF( OR( $C$47 = $DS$47, $C$47 =""), 0, IF( ISNUMBER( AT47 ), 0, 1 ))</f>
        <v>0</v>
      </c>
      <c r="DL47" s="75">
        <f xml:space="preserve"> IF( OR( $C$47 = $DS$47, $C$47 =""), 0, IF( ISNUMBER( AU47 ), 0, 1 ))</f>
        <v>0</v>
      </c>
      <c r="DM47" s="27"/>
      <c r="DN47" s="75">
        <f xml:space="preserve"> IF( OR( $C$47 = $DS$47, $C$47 =""), 0, IF( ISNUMBER( AW47 ), 0, 1 ))</f>
        <v>0</v>
      </c>
      <c r="DO47" s="75">
        <f xml:space="preserve"> IF( OR( $C$47 = $DS$47, $C$47 =""), 0, IF( ISNUMBER( AX47 ), 0, 1 ))</f>
        <v>0</v>
      </c>
      <c r="DP47" s="75">
        <f xml:space="preserve"> IF( OR( $C$47 = $DS$47, $C$47 =""), 0, IF( ISNUMBER( AY47 ), 0, 1 ))</f>
        <v>0</v>
      </c>
      <c r="DQ47" s="75">
        <f xml:space="preserve"> IF( OR( $C$47 = $DS$47, $C$47 =""), 0, IF( ISNUMBER( AZ47 ), 0, 1 ))</f>
        <v>0</v>
      </c>
      <c r="DR47" s="75">
        <f xml:space="preserve"> IF( OR( $C$47 = $DS$47, $C$47 =""), 0, IF( ISNUMBER( BA47 ), 0, 1 ))</f>
        <v>0</v>
      </c>
      <c r="DS47" s="52" t="s">
        <v>315</v>
      </c>
      <c r="DT47" s="98"/>
      <c r="DV47" s="10"/>
      <c r="DW47" s="27"/>
      <c r="DX47" s="27"/>
      <c r="DY47" s="27"/>
      <c r="DZ47" s="27"/>
      <c r="EA47" s="27"/>
      <c r="EB47" s="76"/>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98"/>
    </row>
    <row r="48" spans="2:174" ht="14.25" customHeight="1" x14ac:dyDescent="0.3">
      <c r="B48" s="103">
        <f t="shared" si="9"/>
        <v>39</v>
      </c>
      <c r="C48" s="110" t="s">
        <v>323</v>
      </c>
      <c r="D48" s="102"/>
      <c r="E48" s="82" t="s">
        <v>39</v>
      </c>
      <c r="F48" s="83">
        <v>3</v>
      </c>
      <c r="G48" s="84">
        <v>0</v>
      </c>
      <c r="H48" s="85">
        <v>0</v>
      </c>
      <c r="I48" s="85">
        <v>0</v>
      </c>
      <c r="J48" s="85">
        <v>0</v>
      </c>
      <c r="K48" s="86">
        <v>0</v>
      </c>
      <c r="L48" s="87">
        <f t="shared" si="0"/>
        <v>0</v>
      </c>
      <c r="M48" s="84">
        <v>0</v>
      </c>
      <c r="N48" s="85">
        <v>0</v>
      </c>
      <c r="O48" s="85">
        <v>0</v>
      </c>
      <c r="P48" s="85">
        <v>0</v>
      </c>
      <c r="Q48" s="86">
        <v>0</v>
      </c>
      <c r="R48" s="87">
        <f t="shared" si="1"/>
        <v>0</v>
      </c>
      <c r="S48" s="84">
        <v>0</v>
      </c>
      <c r="T48" s="85">
        <v>0</v>
      </c>
      <c r="U48" s="85">
        <v>0</v>
      </c>
      <c r="V48" s="85">
        <v>0</v>
      </c>
      <c r="W48" s="86">
        <v>0</v>
      </c>
      <c r="X48" s="87">
        <f t="shared" si="2"/>
        <v>0</v>
      </c>
      <c r="Y48" s="84">
        <v>0</v>
      </c>
      <c r="Z48" s="85">
        <v>0</v>
      </c>
      <c r="AA48" s="85">
        <v>0</v>
      </c>
      <c r="AB48" s="85">
        <v>0</v>
      </c>
      <c r="AC48" s="86">
        <v>0</v>
      </c>
      <c r="AD48" s="87">
        <f t="shared" si="3"/>
        <v>0</v>
      </c>
      <c r="AE48" s="84">
        <v>0</v>
      </c>
      <c r="AF48" s="85">
        <v>0</v>
      </c>
      <c r="AG48" s="85">
        <v>0</v>
      </c>
      <c r="AH48" s="85">
        <v>0</v>
      </c>
      <c r="AI48" s="86">
        <v>0</v>
      </c>
      <c r="AJ48" s="87">
        <f t="shared" si="4"/>
        <v>0</v>
      </c>
      <c r="AK48" s="84">
        <v>0</v>
      </c>
      <c r="AL48" s="85">
        <v>0</v>
      </c>
      <c r="AM48" s="85">
        <v>0</v>
      </c>
      <c r="AN48" s="85">
        <v>0</v>
      </c>
      <c r="AO48" s="86">
        <v>0</v>
      </c>
      <c r="AP48" s="87">
        <f t="shared" si="5"/>
        <v>0</v>
      </c>
      <c r="AQ48" s="84">
        <v>0</v>
      </c>
      <c r="AR48" s="85">
        <v>0</v>
      </c>
      <c r="AS48" s="85">
        <v>0</v>
      </c>
      <c r="AT48" s="85">
        <v>0</v>
      </c>
      <c r="AU48" s="86">
        <v>0</v>
      </c>
      <c r="AV48" s="87">
        <f t="shared" si="6"/>
        <v>0</v>
      </c>
      <c r="AW48" s="84">
        <v>0</v>
      </c>
      <c r="AX48" s="85">
        <v>0</v>
      </c>
      <c r="AY48" s="85">
        <v>0</v>
      </c>
      <c r="AZ48" s="85">
        <v>0</v>
      </c>
      <c r="BA48" s="86">
        <v>0</v>
      </c>
      <c r="BB48" s="87">
        <f t="shared" si="7"/>
        <v>0</v>
      </c>
      <c r="BC48" s="17"/>
      <c r="BD48" s="88"/>
      <c r="BE48" s="99" t="s">
        <v>263</v>
      </c>
      <c r="BG48" s="53">
        <f t="shared" si="12"/>
        <v>0</v>
      </c>
      <c r="BH48" s="53"/>
      <c r="BJ48" s="103">
        <f t="shared" si="10"/>
        <v>39</v>
      </c>
      <c r="BK48" s="112" t="s">
        <v>324</v>
      </c>
      <c r="BL48" s="82" t="s">
        <v>39</v>
      </c>
      <c r="BM48" s="83">
        <v>3</v>
      </c>
      <c r="BN48" s="104" t="s">
        <v>325</v>
      </c>
      <c r="BO48" s="105" t="s">
        <v>326</v>
      </c>
      <c r="BP48" s="105" t="s">
        <v>327</v>
      </c>
      <c r="BQ48" s="105" t="s">
        <v>328</v>
      </c>
      <c r="BR48" s="106" t="s">
        <v>329</v>
      </c>
      <c r="BS48" s="95" t="s">
        <v>330</v>
      </c>
      <c r="BT48" s="9"/>
      <c r="BV48" s="75">
        <f t="shared" si="13"/>
        <v>0</v>
      </c>
      <c r="BX48" s="75">
        <f xml:space="preserve"> IF( OR( $C$48 = $DS$48, $C$48 =""), 0, IF( ISNUMBER( G48 ), 0, 1 ))</f>
        <v>0</v>
      </c>
      <c r="BY48" s="75">
        <f xml:space="preserve"> IF( OR( $C$48 = $DS$48, $C$48 =""), 0, IF( ISNUMBER( H48 ), 0, 1 ))</f>
        <v>0</v>
      </c>
      <c r="BZ48" s="75">
        <f xml:space="preserve"> IF( OR( $C$48 = $DS$48, $C$48 =""), 0, IF( ISNUMBER( I48 ), 0, 1 ))</f>
        <v>0</v>
      </c>
      <c r="CA48" s="75">
        <f xml:space="preserve"> IF( OR( $C$48 = $DS$48, $C$48 =""), 0, IF( ISNUMBER( J48 ), 0, 1 ))</f>
        <v>0</v>
      </c>
      <c r="CB48" s="75">
        <f xml:space="preserve"> IF( OR( $C$48 = $DS$48, $C$48 =""), 0, IF( ISNUMBER( K48 ), 0, 1 ))</f>
        <v>0</v>
      </c>
      <c r="CC48" s="76"/>
      <c r="CD48" s="75">
        <f xml:space="preserve"> IF( OR( $C$48 = $DS$48, $C$48 =""), 0, IF( ISNUMBER( M48 ), 0, 1 ))</f>
        <v>0</v>
      </c>
      <c r="CE48" s="75">
        <f xml:space="preserve"> IF( OR( $C$48 = $DS$48, $C$48 =""), 0, IF( ISNUMBER( N48 ), 0, 1 ))</f>
        <v>0</v>
      </c>
      <c r="CF48" s="75">
        <f xml:space="preserve"> IF( OR( $C$48 = $DS$48, $C$48 =""), 0, IF( ISNUMBER( O48 ), 0, 1 ))</f>
        <v>0</v>
      </c>
      <c r="CG48" s="75">
        <f xml:space="preserve"> IF( OR( $C$48 = $DS$48, $C$48 =""), 0, IF( ISNUMBER( P48 ), 0, 1 ))</f>
        <v>0</v>
      </c>
      <c r="CH48" s="75">
        <f xml:space="preserve"> IF( OR( $C$48 = $DS$48, $C$48 =""), 0, IF( ISNUMBER( Q48 ), 0, 1 ))</f>
        <v>0</v>
      </c>
      <c r="CI48" s="27"/>
      <c r="CJ48" s="75">
        <f xml:space="preserve"> IF( OR( $C$48 = $DS$48, $C$48 =""), 0, IF( ISNUMBER( S48 ), 0, 1 ))</f>
        <v>0</v>
      </c>
      <c r="CK48" s="75">
        <f xml:space="preserve"> IF( OR( $C$48 = $DS$48, $C$48 =""), 0, IF( ISNUMBER( T48 ), 0, 1 ))</f>
        <v>0</v>
      </c>
      <c r="CL48" s="75">
        <f xml:space="preserve"> IF( OR( $C$48 = $DS$48, $C$48 =""), 0, IF( ISNUMBER( U48 ), 0, 1 ))</f>
        <v>0</v>
      </c>
      <c r="CM48" s="75">
        <f xml:space="preserve"> IF( OR( $C$48 = $DS$48, $C$48 =""), 0, IF( ISNUMBER( V48 ), 0, 1 ))</f>
        <v>0</v>
      </c>
      <c r="CN48" s="75">
        <f xml:space="preserve"> IF( OR( $C$48 = $DS$48, $C$48 =""), 0, IF( ISNUMBER( W48 ), 0, 1 ))</f>
        <v>0</v>
      </c>
      <c r="CO48" s="27"/>
      <c r="CP48" s="75">
        <f xml:space="preserve"> IF( OR( $C$48 = $DS$48, $C$48 =""), 0, IF( ISNUMBER( Y48 ), 0, 1 ))</f>
        <v>0</v>
      </c>
      <c r="CQ48" s="75">
        <f xml:space="preserve"> IF( OR( $C$48 = $DS$48, $C$48 =""), 0, IF( ISNUMBER( Z48 ), 0, 1 ))</f>
        <v>0</v>
      </c>
      <c r="CR48" s="75">
        <f xml:space="preserve"> IF( OR( $C$48 = $DS$48, $C$48 =""), 0, IF( ISNUMBER( AA48 ), 0, 1 ))</f>
        <v>0</v>
      </c>
      <c r="CS48" s="75">
        <f xml:space="preserve"> IF( OR( $C$48 = $DS$48, $C$48 =""), 0, IF( ISNUMBER( AB48 ), 0, 1 ))</f>
        <v>0</v>
      </c>
      <c r="CT48" s="75">
        <f xml:space="preserve"> IF( OR( $C$48 = $DS$48, $C$48 =""), 0, IF( ISNUMBER( AC48 ), 0, 1 ))</f>
        <v>0</v>
      </c>
      <c r="CU48" s="27"/>
      <c r="CV48" s="75">
        <f xml:space="preserve"> IF( OR( $C$48 = $DS$48, $C$48 =""), 0, IF( ISNUMBER( AE48 ), 0, 1 ))</f>
        <v>0</v>
      </c>
      <c r="CW48" s="75">
        <f xml:space="preserve"> IF( OR( $C$48 = $DS$48, $C$48 =""), 0, IF( ISNUMBER( AF48 ), 0, 1 ))</f>
        <v>0</v>
      </c>
      <c r="CX48" s="75">
        <f xml:space="preserve"> IF( OR( $C$48 = $DS$48, $C$48 =""), 0, IF( ISNUMBER( AG48 ), 0, 1 ))</f>
        <v>0</v>
      </c>
      <c r="CY48" s="75">
        <f xml:space="preserve"> IF( OR( $C$48 = $DS$48, $C$48 =""), 0, IF( ISNUMBER( AH48 ), 0, 1 ))</f>
        <v>0</v>
      </c>
      <c r="CZ48" s="75">
        <f xml:space="preserve"> IF( OR( $C$48 = $DS$48, $C$48 =""), 0, IF( ISNUMBER( AI48 ), 0, 1 ))</f>
        <v>0</v>
      </c>
      <c r="DA48" s="27"/>
      <c r="DB48" s="75">
        <f xml:space="preserve"> IF( OR( $C$48 = $DS$48, $C$48 =""), 0, IF( ISNUMBER( AK48 ), 0, 1 ))</f>
        <v>0</v>
      </c>
      <c r="DC48" s="75">
        <f xml:space="preserve"> IF( OR( $C$48 = $DS$48, $C$48 =""), 0, IF( ISNUMBER( AL48 ), 0, 1 ))</f>
        <v>0</v>
      </c>
      <c r="DD48" s="75">
        <f xml:space="preserve"> IF( OR( $C$48 = $DS$48, $C$48 =""), 0, IF( ISNUMBER( AM48 ), 0, 1 ))</f>
        <v>0</v>
      </c>
      <c r="DE48" s="75">
        <f xml:space="preserve"> IF( OR( $C$48 = $DS$48, $C$48 =""), 0, IF( ISNUMBER( AN48 ), 0, 1 ))</f>
        <v>0</v>
      </c>
      <c r="DF48" s="75">
        <f xml:space="preserve"> IF( OR( $C$48 = $DS$48, $C$48 =""), 0, IF( ISNUMBER( AO48 ), 0, 1 ))</f>
        <v>0</v>
      </c>
      <c r="DG48" s="27"/>
      <c r="DH48" s="75">
        <f xml:space="preserve"> IF( OR( $C$48 = $DS$48, $C$48 =""), 0, IF( ISNUMBER( AQ48 ), 0, 1 ))</f>
        <v>0</v>
      </c>
      <c r="DI48" s="75">
        <f xml:space="preserve"> IF( OR( $C$48 = $DS$48, $C$48 =""), 0, IF( ISNUMBER( AR48 ), 0, 1 ))</f>
        <v>0</v>
      </c>
      <c r="DJ48" s="75">
        <f xml:space="preserve"> IF( OR( $C$48 = $DS$48, $C$48 =""), 0, IF( ISNUMBER( AS48 ), 0, 1 ))</f>
        <v>0</v>
      </c>
      <c r="DK48" s="75">
        <f xml:space="preserve"> IF( OR( $C$48 = $DS$48, $C$48 =""), 0, IF( ISNUMBER( AT48 ), 0, 1 ))</f>
        <v>0</v>
      </c>
      <c r="DL48" s="75">
        <f xml:space="preserve"> IF( OR( $C$48 = $DS$48, $C$48 =""), 0, IF( ISNUMBER( AU48 ), 0, 1 ))</f>
        <v>0</v>
      </c>
      <c r="DM48" s="27"/>
      <c r="DN48" s="75">
        <f xml:space="preserve"> IF( OR( $C$48 = $DS$48, $C$48 =""), 0, IF( ISNUMBER( AW48 ), 0, 1 ))</f>
        <v>0</v>
      </c>
      <c r="DO48" s="75">
        <f xml:space="preserve"> IF( OR( $C$48 = $DS$48, $C$48 =""), 0, IF( ISNUMBER( AX48 ), 0, 1 ))</f>
        <v>0</v>
      </c>
      <c r="DP48" s="75">
        <f xml:space="preserve"> IF( OR( $C$48 = $DS$48, $C$48 =""), 0, IF( ISNUMBER( AY48 ), 0, 1 ))</f>
        <v>0</v>
      </c>
      <c r="DQ48" s="75">
        <f xml:space="preserve"> IF( OR( $C$48 = $DS$48, $C$48 =""), 0, IF( ISNUMBER( AZ48 ), 0, 1 ))</f>
        <v>0</v>
      </c>
      <c r="DR48" s="75">
        <f xml:space="preserve"> IF( OR( $C$48 = $DS$48, $C$48 =""), 0, IF( ISNUMBER( BA48 ), 0, 1 ))</f>
        <v>0</v>
      </c>
      <c r="DS48" s="52" t="s">
        <v>323</v>
      </c>
      <c r="DT48" s="98"/>
      <c r="DV48" s="10"/>
      <c r="DW48" s="27"/>
      <c r="DX48" s="27"/>
      <c r="DY48" s="27"/>
      <c r="DZ48" s="27"/>
      <c r="EA48" s="27"/>
      <c r="EB48" s="76"/>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98"/>
    </row>
    <row r="49" spans="1:174" ht="14.25" customHeight="1" x14ac:dyDescent="0.3">
      <c r="B49" s="103">
        <f t="shared" si="9"/>
        <v>40</v>
      </c>
      <c r="C49" s="110" t="s">
        <v>331</v>
      </c>
      <c r="D49" s="113"/>
      <c r="E49" s="114" t="s">
        <v>39</v>
      </c>
      <c r="F49" s="115">
        <v>3</v>
      </c>
      <c r="G49" s="84">
        <v>0</v>
      </c>
      <c r="H49" s="85">
        <v>0</v>
      </c>
      <c r="I49" s="85">
        <v>0</v>
      </c>
      <c r="J49" s="85">
        <v>0</v>
      </c>
      <c r="K49" s="86">
        <v>0</v>
      </c>
      <c r="L49" s="116">
        <f t="shared" si="0"/>
        <v>0</v>
      </c>
      <c r="M49" s="84">
        <v>0</v>
      </c>
      <c r="N49" s="85">
        <v>0</v>
      </c>
      <c r="O49" s="85">
        <v>0</v>
      </c>
      <c r="P49" s="85">
        <v>0</v>
      </c>
      <c r="Q49" s="86">
        <v>0</v>
      </c>
      <c r="R49" s="116">
        <f t="shared" si="1"/>
        <v>0</v>
      </c>
      <c r="S49" s="84">
        <v>0</v>
      </c>
      <c r="T49" s="85">
        <v>0</v>
      </c>
      <c r="U49" s="85">
        <v>0</v>
      </c>
      <c r="V49" s="85">
        <v>0</v>
      </c>
      <c r="W49" s="86">
        <v>0</v>
      </c>
      <c r="X49" s="116">
        <f t="shared" si="2"/>
        <v>0</v>
      </c>
      <c r="Y49" s="84">
        <v>0</v>
      </c>
      <c r="Z49" s="85">
        <v>0</v>
      </c>
      <c r="AA49" s="85">
        <v>0</v>
      </c>
      <c r="AB49" s="85">
        <v>0</v>
      </c>
      <c r="AC49" s="86">
        <v>0</v>
      </c>
      <c r="AD49" s="116">
        <f t="shared" si="3"/>
        <v>0</v>
      </c>
      <c r="AE49" s="84">
        <v>0</v>
      </c>
      <c r="AF49" s="85">
        <v>0</v>
      </c>
      <c r="AG49" s="85">
        <v>0</v>
      </c>
      <c r="AH49" s="85">
        <v>0</v>
      </c>
      <c r="AI49" s="86">
        <v>0</v>
      </c>
      <c r="AJ49" s="116">
        <f t="shared" si="4"/>
        <v>0</v>
      </c>
      <c r="AK49" s="84">
        <v>0</v>
      </c>
      <c r="AL49" s="85">
        <v>0</v>
      </c>
      <c r="AM49" s="85">
        <v>0</v>
      </c>
      <c r="AN49" s="85">
        <v>0</v>
      </c>
      <c r="AO49" s="86">
        <v>0</v>
      </c>
      <c r="AP49" s="116">
        <f t="shared" si="5"/>
        <v>0</v>
      </c>
      <c r="AQ49" s="84">
        <v>0</v>
      </c>
      <c r="AR49" s="85">
        <v>0</v>
      </c>
      <c r="AS49" s="85">
        <v>0</v>
      </c>
      <c r="AT49" s="85">
        <v>0</v>
      </c>
      <c r="AU49" s="86">
        <v>0</v>
      </c>
      <c r="AV49" s="116">
        <f t="shared" si="6"/>
        <v>0</v>
      </c>
      <c r="AW49" s="84">
        <v>0</v>
      </c>
      <c r="AX49" s="85">
        <v>0</v>
      </c>
      <c r="AY49" s="85">
        <v>0</v>
      </c>
      <c r="AZ49" s="85">
        <v>0</v>
      </c>
      <c r="BA49" s="86">
        <v>0</v>
      </c>
      <c r="BB49" s="116">
        <f t="shared" si="7"/>
        <v>0</v>
      </c>
      <c r="BC49" s="17"/>
      <c r="BD49" s="88"/>
      <c r="BE49" s="99" t="s">
        <v>263</v>
      </c>
      <c r="BG49" s="53">
        <f t="shared" si="12"/>
        <v>0</v>
      </c>
      <c r="BH49" s="53"/>
      <c r="BJ49" s="103">
        <f t="shared" si="10"/>
        <v>40</v>
      </c>
      <c r="BK49" s="111" t="s">
        <v>332</v>
      </c>
      <c r="BL49" s="114" t="s">
        <v>39</v>
      </c>
      <c r="BM49" s="115">
        <v>3</v>
      </c>
      <c r="BN49" s="104" t="s">
        <v>333</v>
      </c>
      <c r="BO49" s="105" t="s">
        <v>334</v>
      </c>
      <c r="BP49" s="105" t="s">
        <v>335</v>
      </c>
      <c r="BQ49" s="105" t="s">
        <v>336</v>
      </c>
      <c r="BR49" s="106" t="s">
        <v>337</v>
      </c>
      <c r="BS49" s="117" t="s">
        <v>338</v>
      </c>
      <c r="BT49" s="9"/>
      <c r="BV49" s="75">
        <f t="shared" si="13"/>
        <v>0</v>
      </c>
      <c r="BX49" s="75">
        <f xml:space="preserve"> IF( OR( $C$49 = $DS$49, $C$49 =""), 0, IF( ISNUMBER( G49 ), 0, 1 ))</f>
        <v>0</v>
      </c>
      <c r="BY49" s="75">
        <f xml:space="preserve"> IF( OR( $C$49 = $DS$49, $C$49 =""), 0, IF( ISNUMBER( H49 ), 0, 1 ))</f>
        <v>0</v>
      </c>
      <c r="BZ49" s="75">
        <f xml:space="preserve"> IF( OR( $C$49 = $DS$49, $C$49 =""), 0, IF( ISNUMBER( I49 ), 0, 1 ))</f>
        <v>0</v>
      </c>
      <c r="CA49" s="75">
        <f xml:space="preserve"> IF( OR( $C$49 = $DS$49, $C$49 =""), 0, IF( ISNUMBER( J49 ), 0, 1 ))</f>
        <v>0</v>
      </c>
      <c r="CB49" s="75">
        <f xml:space="preserve"> IF( OR( $C$49 = $DS$49, $C$49 =""), 0, IF( ISNUMBER( K49 ), 0, 1 ))</f>
        <v>0</v>
      </c>
      <c r="CC49" s="76"/>
      <c r="CD49" s="75">
        <f xml:space="preserve"> IF( OR( $C$49 = $DS$49, $C$49 =""), 0, IF( ISNUMBER( M49 ), 0, 1 ))</f>
        <v>0</v>
      </c>
      <c r="CE49" s="75">
        <f xml:space="preserve"> IF( OR( $C$49 = $DS$49, $C$49 =""), 0, IF( ISNUMBER( N49 ), 0, 1 ))</f>
        <v>0</v>
      </c>
      <c r="CF49" s="75">
        <f xml:space="preserve"> IF( OR( $C$49 = $DS$49, $C$49 =""), 0, IF( ISNUMBER( O49 ), 0, 1 ))</f>
        <v>0</v>
      </c>
      <c r="CG49" s="75">
        <f xml:space="preserve"> IF( OR( $C$49 = $DS$49, $C$49 =""), 0, IF( ISNUMBER( P49 ), 0, 1 ))</f>
        <v>0</v>
      </c>
      <c r="CH49" s="75">
        <f xml:space="preserve"> IF( OR( $C$49 = $DS$49, $C$49 =""), 0, IF( ISNUMBER( Q49 ), 0, 1 ))</f>
        <v>0</v>
      </c>
      <c r="CI49" s="27"/>
      <c r="CJ49" s="75">
        <f xml:space="preserve"> IF( OR( $C$49 = $DS$49, $C$49 =""), 0, IF( ISNUMBER( S49 ), 0, 1 ))</f>
        <v>0</v>
      </c>
      <c r="CK49" s="75">
        <f xml:space="preserve"> IF( OR( $C$49 = $DS$49, $C$49 =""), 0, IF( ISNUMBER( T49 ), 0, 1 ))</f>
        <v>0</v>
      </c>
      <c r="CL49" s="75">
        <f xml:space="preserve"> IF( OR( $C$49 = $DS$49, $C$49 =""), 0, IF( ISNUMBER( U49 ), 0, 1 ))</f>
        <v>0</v>
      </c>
      <c r="CM49" s="75">
        <f xml:space="preserve"> IF( OR( $C$49 = $DS$49, $C$49 =""), 0, IF( ISNUMBER( V49 ), 0, 1 ))</f>
        <v>0</v>
      </c>
      <c r="CN49" s="75">
        <f xml:space="preserve"> IF( OR( $C$49 = $DS$49, $C$49 =""), 0, IF( ISNUMBER( W49 ), 0, 1 ))</f>
        <v>0</v>
      </c>
      <c r="CO49" s="27"/>
      <c r="CP49" s="75">
        <f xml:space="preserve"> IF( OR( $C$49 = $DS$49, $C$49 =""), 0, IF( ISNUMBER( Y49 ), 0, 1 ))</f>
        <v>0</v>
      </c>
      <c r="CQ49" s="75">
        <f xml:space="preserve"> IF( OR( $C$49 = $DS$49, $C$49 =""), 0, IF( ISNUMBER( Z49 ), 0, 1 ))</f>
        <v>0</v>
      </c>
      <c r="CR49" s="75">
        <f xml:space="preserve"> IF( OR( $C$49 = $DS$49, $C$49 =""), 0, IF( ISNUMBER( AA49 ), 0, 1 ))</f>
        <v>0</v>
      </c>
      <c r="CS49" s="75">
        <f xml:space="preserve"> IF( OR( $C$49 = $DS$49, $C$49 =""), 0, IF( ISNUMBER( AB49 ), 0, 1 ))</f>
        <v>0</v>
      </c>
      <c r="CT49" s="75">
        <f xml:space="preserve"> IF( OR( $C$49 = $DS$49, $C$49 =""), 0, IF( ISNUMBER( AC49 ), 0, 1 ))</f>
        <v>0</v>
      </c>
      <c r="CU49" s="27"/>
      <c r="CV49" s="75">
        <f xml:space="preserve"> IF( OR( $C$49 = $DS$49, $C$49 =""), 0, IF( ISNUMBER( AE49 ), 0, 1 ))</f>
        <v>0</v>
      </c>
      <c r="CW49" s="75">
        <f xml:space="preserve"> IF( OR( $C$49 = $DS$49, $C$49 =""), 0, IF( ISNUMBER( AF49 ), 0, 1 ))</f>
        <v>0</v>
      </c>
      <c r="CX49" s="75">
        <f xml:space="preserve"> IF( OR( $C$49 = $DS$49, $C$49 =""), 0, IF( ISNUMBER( AG49 ), 0, 1 ))</f>
        <v>0</v>
      </c>
      <c r="CY49" s="75">
        <f xml:space="preserve"> IF( OR( $C$49 = $DS$49, $C$49 =""), 0, IF( ISNUMBER( AH49 ), 0, 1 ))</f>
        <v>0</v>
      </c>
      <c r="CZ49" s="75">
        <f xml:space="preserve"> IF( OR( $C$49 = $DS$49, $C$49 =""), 0, IF( ISNUMBER( AI49 ), 0, 1 ))</f>
        <v>0</v>
      </c>
      <c r="DA49" s="27"/>
      <c r="DB49" s="75">
        <f xml:space="preserve"> IF( OR( $C$49 = $DS$49, $C$49 =""), 0, IF( ISNUMBER( AK49 ), 0, 1 ))</f>
        <v>0</v>
      </c>
      <c r="DC49" s="75">
        <f xml:space="preserve"> IF( OR( $C$49 = $DS$49, $C$49 =""), 0, IF( ISNUMBER( AL49 ), 0, 1 ))</f>
        <v>0</v>
      </c>
      <c r="DD49" s="75">
        <f xml:space="preserve"> IF( OR( $C$49 = $DS$49, $C$49 =""), 0, IF( ISNUMBER( AM49 ), 0, 1 ))</f>
        <v>0</v>
      </c>
      <c r="DE49" s="75">
        <f xml:space="preserve"> IF( OR( $C$49 = $DS$49, $C$49 =""), 0, IF( ISNUMBER( AN49 ), 0, 1 ))</f>
        <v>0</v>
      </c>
      <c r="DF49" s="75">
        <f xml:space="preserve"> IF( OR( $C$49 = $DS$49, $C$49 =""), 0, IF( ISNUMBER( AO49 ), 0, 1 ))</f>
        <v>0</v>
      </c>
      <c r="DG49" s="27"/>
      <c r="DH49" s="75">
        <f xml:space="preserve"> IF( OR( $C$49 = $DS$49, $C$49 =""), 0, IF( ISNUMBER( AQ49 ), 0, 1 ))</f>
        <v>0</v>
      </c>
      <c r="DI49" s="75">
        <f xml:space="preserve"> IF( OR( $C$49 = $DS$49, $C$49 =""), 0, IF( ISNUMBER( AR49 ), 0, 1 ))</f>
        <v>0</v>
      </c>
      <c r="DJ49" s="75">
        <f xml:space="preserve"> IF( OR( $C$49 = $DS$49, $C$49 =""), 0, IF( ISNUMBER( AS49 ), 0, 1 ))</f>
        <v>0</v>
      </c>
      <c r="DK49" s="75">
        <f xml:space="preserve"> IF( OR( $C$49 = $DS$49, $C$49 =""), 0, IF( ISNUMBER( AT49 ), 0, 1 ))</f>
        <v>0</v>
      </c>
      <c r="DL49" s="75">
        <f xml:space="preserve"> IF( OR( $C$49 = $DS$49, $C$49 =""), 0, IF( ISNUMBER( AU49 ), 0, 1 ))</f>
        <v>0</v>
      </c>
      <c r="DM49" s="27"/>
      <c r="DN49" s="75">
        <f xml:space="preserve"> IF( OR( $C$49 = $DS$49, $C$49 =""), 0, IF( ISNUMBER( AW49 ), 0, 1 ))</f>
        <v>0</v>
      </c>
      <c r="DO49" s="75">
        <f xml:space="preserve"> IF( OR( $C$49 = $DS$49, $C$49 =""), 0, IF( ISNUMBER( AX49 ), 0, 1 ))</f>
        <v>0</v>
      </c>
      <c r="DP49" s="75">
        <f xml:space="preserve"> IF( OR( $C$49 = $DS$49, $C$49 =""), 0, IF( ISNUMBER( AY49 ), 0, 1 ))</f>
        <v>0</v>
      </c>
      <c r="DQ49" s="75">
        <f xml:space="preserve"> IF( OR( $C$49 = $DS$49, $C$49 =""), 0, IF( ISNUMBER( AZ49 ), 0, 1 ))</f>
        <v>0</v>
      </c>
      <c r="DR49" s="75">
        <f xml:space="preserve"> IF( OR( $C$49 = $DS$49, $C$49 =""), 0, IF( ISNUMBER( BA49 ), 0, 1 ))</f>
        <v>0</v>
      </c>
      <c r="DS49" s="52" t="s">
        <v>331</v>
      </c>
      <c r="DT49" s="118"/>
      <c r="DV49" s="10"/>
      <c r="DW49" s="27"/>
      <c r="DX49" s="27"/>
      <c r="DY49" s="27"/>
      <c r="DZ49" s="27"/>
      <c r="EA49" s="27"/>
      <c r="EB49" s="76"/>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118"/>
    </row>
    <row r="50" spans="1:174" ht="14.25" customHeight="1" x14ac:dyDescent="0.3">
      <c r="B50" s="103">
        <f t="shared" si="9"/>
        <v>41</v>
      </c>
      <c r="C50" s="110" t="s">
        <v>339</v>
      </c>
      <c r="D50" s="119"/>
      <c r="E50" s="114" t="s">
        <v>39</v>
      </c>
      <c r="F50" s="115">
        <v>3</v>
      </c>
      <c r="G50" s="84">
        <v>0</v>
      </c>
      <c r="H50" s="85">
        <v>0</v>
      </c>
      <c r="I50" s="85">
        <v>0</v>
      </c>
      <c r="J50" s="85">
        <v>0</v>
      </c>
      <c r="K50" s="86">
        <v>0</v>
      </c>
      <c r="L50" s="116">
        <f t="shared" si="0"/>
        <v>0</v>
      </c>
      <c r="M50" s="84">
        <v>0</v>
      </c>
      <c r="N50" s="85">
        <v>0</v>
      </c>
      <c r="O50" s="85">
        <v>0</v>
      </c>
      <c r="P50" s="85">
        <v>0</v>
      </c>
      <c r="Q50" s="86">
        <v>0</v>
      </c>
      <c r="R50" s="116">
        <f t="shared" si="1"/>
        <v>0</v>
      </c>
      <c r="S50" s="84">
        <v>0</v>
      </c>
      <c r="T50" s="85">
        <v>0</v>
      </c>
      <c r="U50" s="85">
        <v>0</v>
      </c>
      <c r="V50" s="85">
        <v>0</v>
      </c>
      <c r="W50" s="86">
        <v>0</v>
      </c>
      <c r="X50" s="116">
        <f t="shared" si="2"/>
        <v>0</v>
      </c>
      <c r="Y50" s="84">
        <v>0</v>
      </c>
      <c r="Z50" s="85">
        <v>0</v>
      </c>
      <c r="AA50" s="85">
        <v>0</v>
      </c>
      <c r="AB50" s="85">
        <v>0</v>
      </c>
      <c r="AC50" s="86">
        <v>0</v>
      </c>
      <c r="AD50" s="116">
        <f t="shared" si="3"/>
        <v>0</v>
      </c>
      <c r="AE50" s="84">
        <v>0</v>
      </c>
      <c r="AF50" s="85">
        <v>0</v>
      </c>
      <c r="AG50" s="85">
        <v>0</v>
      </c>
      <c r="AH50" s="85">
        <v>0</v>
      </c>
      <c r="AI50" s="86">
        <v>0</v>
      </c>
      <c r="AJ50" s="116">
        <f t="shared" si="4"/>
        <v>0</v>
      </c>
      <c r="AK50" s="84">
        <v>0</v>
      </c>
      <c r="AL50" s="85">
        <v>0</v>
      </c>
      <c r="AM50" s="85">
        <v>0</v>
      </c>
      <c r="AN50" s="85">
        <v>0</v>
      </c>
      <c r="AO50" s="86">
        <v>0</v>
      </c>
      <c r="AP50" s="116">
        <f t="shared" si="5"/>
        <v>0</v>
      </c>
      <c r="AQ50" s="84">
        <v>0</v>
      </c>
      <c r="AR50" s="85">
        <v>0</v>
      </c>
      <c r="AS50" s="85">
        <v>0</v>
      </c>
      <c r="AT50" s="85">
        <v>0</v>
      </c>
      <c r="AU50" s="86">
        <v>0</v>
      </c>
      <c r="AV50" s="116">
        <f t="shared" si="6"/>
        <v>0</v>
      </c>
      <c r="AW50" s="84">
        <v>0</v>
      </c>
      <c r="AX50" s="85">
        <v>0</v>
      </c>
      <c r="AY50" s="85">
        <v>0</v>
      </c>
      <c r="AZ50" s="85">
        <v>0</v>
      </c>
      <c r="BA50" s="86">
        <v>0</v>
      </c>
      <c r="BB50" s="116">
        <f t="shared" si="7"/>
        <v>0</v>
      </c>
      <c r="BC50" s="17"/>
      <c r="BD50" s="88"/>
      <c r="BE50" s="99" t="s">
        <v>263</v>
      </c>
      <c r="BG50" s="53">
        <f t="shared" si="12"/>
        <v>0</v>
      </c>
      <c r="BH50" s="53"/>
      <c r="BJ50" s="103">
        <f t="shared" si="10"/>
        <v>41</v>
      </c>
      <c r="BK50" s="120" t="s">
        <v>340</v>
      </c>
      <c r="BL50" s="114" t="s">
        <v>39</v>
      </c>
      <c r="BM50" s="115">
        <v>3</v>
      </c>
      <c r="BN50" s="104" t="s">
        <v>341</v>
      </c>
      <c r="BO50" s="105" t="s">
        <v>342</v>
      </c>
      <c r="BP50" s="105" t="s">
        <v>343</v>
      </c>
      <c r="BQ50" s="105" t="s">
        <v>344</v>
      </c>
      <c r="BR50" s="106" t="s">
        <v>345</v>
      </c>
      <c r="BS50" s="117" t="s">
        <v>346</v>
      </c>
      <c r="BT50" s="9"/>
      <c r="BV50" s="75">
        <f t="shared" si="13"/>
        <v>0</v>
      </c>
      <c r="BX50" s="75">
        <f xml:space="preserve"> IF( OR( $C$50 = $DS$50, $C$50 =""), 0, IF( ISNUMBER( G50 ), 0, 1 ))</f>
        <v>0</v>
      </c>
      <c r="BY50" s="75">
        <f xml:space="preserve"> IF( OR( $C$50 = $DS$50, $C$50 =""), 0, IF( ISNUMBER( H50 ), 0, 1 ))</f>
        <v>0</v>
      </c>
      <c r="BZ50" s="75">
        <f xml:space="preserve"> IF( OR( $C$50 = $DS$50, $C$50 =""), 0, IF( ISNUMBER( I50 ), 0, 1 ))</f>
        <v>0</v>
      </c>
      <c r="CA50" s="75">
        <f xml:space="preserve"> IF( OR( $C$50 = $DS$50, $C$50 =""), 0, IF( ISNUMBER( J50 ), 0, 1 ))</f>
        <v>0</v>
      </c>
      <c r="CB50" s="75">
        <f xml:space="preserve"> IF( OR( $C$50 = $DS$50, $C$50 =""), 0, IF( ISNUMBER( K50 ), 0, 1 ))</f>
        <v>0</v>
      </c>
      <c r="CC50" s="76"/>
      <c r="CD50" s="75">
        <f xml:space="preserve"> IF( OR( $C$50 = $DS$50, $C$50 =""), 0, IF( ISNUMBER( M50 ), 0, 1 ))</f>
        <v>0</v>
      </c>
      <c r="CE50" s="75">
        <f xml:space="preserve"> IF( OR( $C$50 = $DS$50, $C$50 =""), 0, IF( ISNUMBER( N50 ), 0, 1 ))</f>
        <v>0</v>
      </c>
      <c r="CF50" s="75">
        <f xml:space="preserve"> IF( OR( $C$50 = $DS$50, $C$50 =""), 0, IF( ISNUMBER( O50 ), 0, 1 ))</f>
        <v>0</v>
      </c>
      <c r="CG50" s="75">
        <f xml:space="preserve"> IF( OR( $C$50 = $DS$50, $C$50 =""), 0, IF( ISNUMBER( P50 ), 0, 1 ))</f>
        <v>0</v>
      </c>
      <c r="CH50" s="75">
        <f xml:space="preserve"> IF( OR( $C$50 = $DS$50, $C$50 =""), 0, IF( ISNUMBER( Q50 ), 0, 1 ))</f>
        <v>0</v>
      </c>
      <c r="CI50" s="27"/>
      <c r="CJ50" s="75">
        <f xml:space="preserve"> IF( OR( $C$50 = $DS$50, $C$50 =""), 0, IF( ISNUMBER( S50 ), 0, 1 ))</f>
        <v>0</v>
      </c>
      <c r="CK50" s="75">
        <f xml:space="preserve"> IF( OR( $C$50 = $DS$50, $C$50 =""), 0, IF( ISNUMBER( T50 ), 0, 1 ))</f>
        <v>0</v>
      </c>
      <c r="CL50" s="75">
        <f xml:space="preserve"> IF( OR( $C$50 = $DS$50, $C$50 =""), 0, IF( ISNUMBER( U50 ), 0, 1 ))</f>
        <v>0</v>
      </c>
      <c r="CM50" s="75">
        <f xml:space="preserve"> IF( OR( $C$50 = $DS$50, $C$50 =""), 0, IF( ISNUMBER( V50 ), 0, 1 ))</f>
        <v>0</v>
      </c>
      <c r="CN50" s="75">
        <f xml:space="preserve"> IF( OR( $C$50 = $DS$50, $C$50 =""), 0, IF( ISNUMBER( W50 ), 0, 1 ))</f>
        <v>0</v>
      </c>
      <c r="CO50" s="27"/>
      <c r="CP50" s="75">
        <f xml:space="preserve"> IF( OR( $C$50 = $DS$50, $C$50 =""), 0, IF( ISNUMBER( Y50 ), 0, 1 ))</f>
        <v>0</v>
      </c>
      <c r="CQ50" s="75">
        <f xml:space="preserve"> IF( OR( $C$50 = $DS$50, $C$50 =""), 0, IF( ISNUMBER( Z50 ), 0, 1 ))</f>
        <v>0</v>
      </c>
      <c r="CR50" s="75">
        <f xml:space="preserve"> IF( OR( $C$50 = $DS$50, $C$50 =""), 0, IF( ISNUMBER( AA50 ), 0, 1 ))</f>
        <v>0</v>
      </c>
      <c r="CS50" s="75">
        <f xml:space="preserve"> IF( OR( $C$50 = $DS$50, $C$50 =""), 0, IF( ISNUMBER( AB50 ), 0, 1 ))</f>
        <v>0</v>
      </c>
      <c r="CT50" s="75">
        <f xml:space="preserve"> IF( OR( $C$50 = $DS$50, $C$50 =""), 0, IF( ISNUMBER( AC50 ), 0, 1 ))</f>
        <v>0</v>
      </c>
      <c r="CU50" s="27"/>
      <c r="CV50" s="75">
        <f xml:space="preserve"> IF( OR( $C$50 = $DS$50, $C$50 =""), 0, IF( ISNUMBER( AE50 ), 0, 1 ))</f>
        <v>0</v>
      </c>
      <c r="CW50" s="75">
        <f xml:space="preserve"> IF( OR( $C$50 = $DS$50, $C$50 =""), 0, IF( ISNUMBER( AF50 ), 0, 1 ))</f>
        <v>0</v>
      </c>
      <c r="CX50" s="75">
        <f xml:space="preserve"> IF( OR( $C$50 = $DS$50, $C$50 =""), 0, IF( ISNUMBER( AG50 ), 0, 1 ))</f>
        <v>0</v>
      </c>
      <c r="CY50" s="75">
        <f xml:space="preserve"> IF( OR( $C$50 = $DS$50, $C$50 =""), 0, IF( ISNUMBER( AH50 ), 0, 1 ))</f>
        <v>0</v>
      </c>
      <c r="CZ50" s="75">
        <f xml:space="preserve"> IF( OR( $C$50 = $DS$50, $C$50 =""), 0, IF( ISNUMBER( AI50 ), 0, 1 ))</f>
        <v>0</v>
      </c>
      <c r="DA50" s="27"/>
      <c r="DB50" s="75">
        <f xml:space="preserve"> IF( OR( $C$50 = $DS$50, $C$50 =""), 0, IF( ISNUMBER( AK50 ), 0, 1 ))</f>
        <v>0</v>
      </c>
      <c r="DC50" s="75">
        <f xml:space="preserve"> IF( OR( $C$50 = $DS$50, $C$50 =""), 0, IF( ISNUMBER( AL50 ), 0, 1 ))</f>
        <v>0</v>
      </c>
      <c r="DD50" s="75">
        <f xml:space="preserve"> IF( OR( $C$50 = $DS$50, $C$50 =""), 0, IF( ISNUMBER( AM50 ), 0, 1 ))</f>
        <v>0</v>
      </c>
      <c r="DE50" s="75">
        <f xml:space="preserve"> IF( OR( $C$50 = $DS$50, $C$50 =""), 0, IF( ISNUMBER( AN50 ), 0, 1 ))</f>
        <v>0</v>
      </c>
      <c r="DF50" s="75">
        <f xml:space="preserve"> IF( OR( $C$50 = $DS$50, $C$50 =""), 0, IF( ISNUMBER( AO50 ), 0, 1 ))</f>
        <v>0</v>
      </c>
      <c r="DG50" s="27"/>
      <c r="DH50" s="75">
        <f xml:space="preserve"> IF( OR( $C$50 = $DS$50, $C$50 =""), 0, IF( ISNUMBER( AQ50 ), 0, 1 ))</f>
        <v>0</v>
      </c>
      <c r="DI50" s="75">
        <f xml:space="preserve"> IF( OR( $C$50 = $DS$50, $C$50 =""), 0, IF( ISNUMBER( AR50 ), 0, 1 ))</f>
        <v>0</v>
      </c>
      <c r="DJ50" s="75">
        <f xml:space="preserve"> IF( OR( $C$50 = $DS$50, $C$50 =""), 0, IF( ISNUMBER( AS50 ), 0, 1 ))</f>
        <v>0</v>
      </c>
      <c r="DK50" s="75">
        <f xml:space="preserve"> IF( OR( $C$50 = $DS$50, $C$50 =""), 0, IF( ISNUMBER( AT50 ), 0, 1 ))</f>
        <v>0</v>
      </c>
      <c r="DL50" s="75">
        <f xml:space="preserve"> IF( OR( $C$50 = $DS$50, $C$50 =""), 0, IF( ISNUMBER( AU50 ), 0, 1 ))</f>
        <v>0</v>
      </c>
      <c r="DM50" s="27"/>
      <c r="DN50" s="75">
        <f xml:space="preserve"> IF( OR( $C$50 = $DS$50, $C$50 =""), 0, IF( ISNUMBER( AW50 ), 0, 1 ))</f>
        <v>0</v>
      </c>
      <c r="DO50" s="75">
        <f xml:space="preserve"> IF( OR( $C$50 = $DS$50, $C$50 =""), 0, IF( ISNUMBER( AX50 ), 0, 1 ))</f>
        <v>0</v>
      </c>
      <c r="DP50" s="75">
        <f xml:space="preserve"> IF( OR( $C$50 = $DS$50, $C$50 =""), 0, IF( ISNUMBER( AY50 ), 0, 1 ))</f>
        <v>0</v>
      </c>
      <c r="DQ50" s="75">
        <f xml:space="preserve"> IF( OR( $C$50 = $DS$50, $C$50 =""), 0, IF( ISNUMBER( AZ50 ), 0, 1 ))</f>
        <v>0</v>
      </c>
      <c r="DR50" s="75">
        <f xml:space="preserve"> IF( OR( $C$50 = $DS$50, $C$50 =""), 0, IF( ISNUMBER( BA50 ), 0, 1 ))</f>
        <v>0</v>
      </c>
      <c r="DS50" s="52" t="s">
        <v>339</v>
      </c>
      <c r="DT50" s="118"/>
      <c r="DV50" s="10"/>
      <c r="DW50" s="27"/>
      <c r="DX50" s="27"/>
      <c r="DY50" s="27"/>
      <c r="DZ50" s="27"/>
      <c r="EA50" s="27"/>
      <c r="EB50" s="76"/>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118"/>
    </row>
    <row r="51" spans="1:174" ht="14.25" customHeight="1" x14ac:dyDescent="0.3">
      <c r="B51" s="103">
        <f t="shared" si="9"/>
        <v>42</v>
      </c>
      <c r="C51" s="110" t="s">
        <v>347</v>
      </c>
      <c r="D51" s="119"/>
      <c r="E51" s="114" t="s">
        <v>39</v>
      </c>
      <c r="F51" s="115">
        <v>3</v>
      </c>
      <c r="G51" s="84">
        <v>0</v>
      </c>
      <c r="H51" s="85">
        <v>0</v>
      </c>
      <c r="I51" s="85">
        <v>0</v>
      </c>
      <c r="J51" s="85">
        <v>0</v>
      </c>
      <c r="K51" s="86">
        <v>0</v>
      </c>
      <c r="L51" s="116">
        <f>SUM(G51:K51)</f>
        <v>0</v>
      </c>
      <c r="M51" s="84">
        <v>0</v>
      </c>
      <c r="N51" s="85">
        <v>0</v>
      </c>
      <c r="O51" s="85">
        <v>0</v>
      </c>
      <c r="P51" s="85">
        <v>0</v>
      </c>
      <c r="Q51" s="86">
        <v>0</v>
      </c>
      <c r="R51" s="116">
        <f t="shared" ref="R51:R56" si="14">SUM(M51:Q51)</f>
        <v>0</v>
      </c>
      <c r="S51" s="84">
        <v>0</v>
      </c>
      <c r="T51" s="85">
        <v>0</v>
      </c>
      <c r="U51" s="85">
        <v>0</v>
      </c>
      <c r="V51" s="85">
        <v>0</v>
      </c>
      <c r="W51" s="86">
        <v>0</v>
      </c>
      <c r="X51" s="116">
        <f t="shared" ref="X51:X56" si="15">SUM(S51:W51)</f>
        <v>0</v>
      </c>
      <c r="Y51" s="84">
        <v>0</v>
      </c>
      <c r="Z51" s="85">
        <v>0</v>
      </c>
      <c r="AA51" s="85">
        <v>0</v>
      </c>
      <c r="AB51" s="85">
        <v>0</v>
      </c>
      <c r="AC51" s="86">
        <v>0</v>
      </c>
      <c r="AD51" s="116">
        <f t="shared" ref="AD51:AD56" si="16">SUM(Y51:AC51)</f>
        <v>0</v>
      </c>
      <c r="AE51" s="84">
        <v>0</v>
      </c>
      <c r="AF51" s="85">
        <v>0</v>
      </c>
      <c r="AG51" s="85">
        <v>0</v>
      </c>
      <c r="AH51" s="85">
        <v>0</v>
      </c>
      <c r="AI51" s="86">
        <v>0</v>
      </c>
      <c r="AJ51" s="116">
        <f t="shared" ref="AJ51:AJ56" si="17">SUM(AE51:AI51)</f>
        <v>0</v>
      </c>
      <c r="AK51" s="84">
        <v>0</v>
      </c>
      <c r="AL51" s="85">
        <v>0</v>
      </c>
      <c r="AM51" s="85">
        <v>0</v>
      </c>
      <c r="AN51" s="85">
        <v>0</v>
      </c>
      <c r="AO51" s="86">
        <v>0</v>
      </c>
      <c r="AP51" s="116">
        <f t="shared" ref="AP51:AP56" si="18">SUM(AK51:AO51)</f>
        <v>0</v>
      </c>
      <c r="AQ51" s="84">
        <v>0</v>
      </c>
      <c r="AR51" s="85">
        <v>0</v>
      </c>
      <c r="AS51" s="85">
        <v>0</v>
      </c>
      <c r="AT51" s="85">
        <v>0</v>
      </c>
      <c r="AU51" s="86">
        <v>0</v>
      </c>
      <c r="AV51" s="116">
        <f t="shared" ref="AV51:AV56" si="19">SUM(AQ51:AU51)</f>
        <v>0</v>
      </c>
      <c r="AW51" s="84">
        <v>0</v>
      </c>
      <c r="AX51" s="85">
        <v>0</v>
      </c>
      <c r="AY51" s="85">
        <v>0</v>
      </c>
      <c r="AZ51" s="85">
        <v>0</v>
      </c>
      <c r="BA51" s="86">
        <v>0</v>
      </c>
      <c r="BB51" s="116">
        <f t="shared" ref="BB51:BB56" si="20">SUM(AW51:BA51)</f>
        <v>0</v>
      </c>
      <c r="BC51" s="17"/>
      <c r="BD51" s="88"/>
      <c r="BE51" s="99" t="s">
        <v>263</v>
      </c>
      <c r="BG51" s="53">
        <f t="shared" si="12"/>
        <v>0</v>
      </c>
      <c r="BH51" s="53"/>
      <c r="BJ51" s="103">
        <f t="shared" si="10"/>
        <v>42</v>
      </c>
      <c r="BK51" s="120" t="s">
        <v>348</v>
      </c>
      <c r="BL51" s="114" t="s">
        <v>39</v>
      </c>
      <c r="BM51" s="115">
        <v>3</v>
      </c>
      <c r="BN51" s="92" t="s">
        <v>349</v>
      </c>
      <c r="BO51" s="93" t="s">
        <v>350</v>
      </c>
      <c r="BP51" s="93" t="s">
        <v>351</v>
      </c>
      <c r="BQ51" s="93" t="s">
        <v>352</v>
      </c>
      <c r="BR51" s="94" t="s">
        <v>353</v>
      </c>
      <c r="BS51" s="95" t="s">
        <v>354</v>
      </c>
      <c r="BT51" s="9"/>
      <c r="BV51" s="75">
        <f t="shared" si="13"/>
        <v>0</v>
      </c>
      <c r="BX51" s="75">
        <f xml:space="preserve"> IF( OR( $C$51 = $DS$51, $C$51 =""), 0, IF( ISNUMBER( G51 ), 0, 1 ))</f>
        <v>0</v>
      </c>
      <c r="BY51" s="75">
        <f xml:space="preserve"> IF( OR( $C$51 = $DS$51, $C$51 =""), 0, IF( ISNUMBER( H51 ), 0, 1 ))</f>
        <v>0</v>
      </c>
      <c r="BZ51" s="75">
        <f xml:space="preserve"> IF( OR( $C$51 = $DS$51, $C$51 =""), 0, IF( ISNUMBER( I51 ), 0, 1 ))</f>
        <v>0</v>
      </c>
      <c r="CA51" s="75">
        <f xml:space="preserve"> IF( OR( $C$51 = $DS$51, $C$51 =""), 0, IF( ISNUMBER( J51 ), 0, 1 ))</f>
        <v>0</v>
      </c>
      <c r="CB51" s="75">
        <f xml:space="preserve"> IF( OR( $C$51 = $DS$51, $C$51 =""), 0, IF( ISNUMBER( K51 ), 0, 1 ))</f>
        <v>0</v>
      </c>
      <c r="CC51" s="76"/>
      <c r="CD51" s="75">
        <f xml:space="preserve"> IF( OR( $C$51 = $DS$51, $C$51 =""), 0, IF( ISNUMBER( M51 ), 0, 1 ))</f>
        <v>0</v>
      </c>
      <c r="CE51" s="75">
        <f xml:space="preserve"> IF( OR( $C$51 = $DS$51, $C$51 =""), 0, IF( ISNUMBER( N51 ), 0, 1 ))</f>
        <v>0</v>
      </c>
      <c r="CF51" s="75">
        <f xml:space="preserve"> IF( OR( $C$51 = $DS$51, $C$51 =""), 0, IF( ISNUMBER( O51 ), 0, 1 ))</f>
        <v>0</v>
      </c>
      <c r="CG51" s="75">
        <f xml:space="preserve"> IF( OR( $C$51 = $DS$51, $C$51 =""), 0, IF( ISNUMBER( P51 ), 0, 1 ))</f>
        <v>0</v>
      </c>
      <c r="CH51" s="75">
        <f xml:space="preserve"> IF( OR( $C$51 = $DS$51, $C$51 =""), 0, IF( ISNUMBER( Q51 ), 0, 1 ))</f>
        <v>0</v>
      </c>
      <c r="CI51" s="27"/>
      <c r="CJ51" s="75">
        <f xml:space="preserve"> IF( OR( $C$51 = $DS$51, $C$51 =""), 0, IF( ISNUMBER( S51 ), 0, 1 ))</f>
        <v>0</v>
      </c>
      <c r="CK51" s="75">
        <f xml:space="preserve"> IF( OR( $C$51 = $DS$51, $C$51 =""), 0, IF( ISNUMBER( T51 ), 0, 1 ))</f>
        <v>0</v>
      </c>
      <c r="CL51" s="75">
        <f xml:space="preserve"> IF( OR( $C$51 = $DS$51, $C$51 =""), 0, IF( ISNUMBER( U51 ), 0, 1 ))</f>
        <v>0</v>
      </c>
      <c r="CM51" s="75">
        <f xml:space="preserve"> IF( OR( $C$51 = $DS$51, $C$51 =""), 0, IF( ISNUMBER( V51 ), 0, 1 ))</f>
        <v>0</v>
      </c>
      <c r="CN51" s="75">
        <f xml:space="preserve"> IF( OR( $C$51 = $DS$51, $C$51 =""), 0, IF( ISNUMBER( W51 ), 0, 1 ))</f>
        <v>0</v>
      </c>
      <c r="CO51" s="27"/>
      <c r="CP51" s="75">
        <f xml:space="preserve"> IF( OR( $C$51 = $DS$51, $C$51 =""), 0, IF( ISNUMBER( Y51 ), 0, 1 ))</f>
        <v>0</v>
      </c>
      <c r="CQ51" s="75">
        <f xml:space="preserve"> IF( OR( $C$51 = $DS$51, $C$51 =""), 0, IF( ISNUMBER( Z51 ), 0, 1 ))</f>
        <v>0</v>
      </c>
      <c r="CR51" s="75">
        <f xml:space="preserve"> IF( OR( $C$51 = $DS$51, $C$51 =""), 0, IF( ISNUMBER( AA51 ), 0, 1 ))</f>
        <v>0</v>
      </c>
      <c r="CS51" s="75">
        <f xml:space="preserve"> IF( OR( $C$51 = $DS$51, $C$51 =""), 0, IF( ISNUMBER( AB51 ), 0, 1 ))</f>
        <v>0</v>
      </c>
      <c r="CT51" s="75">
        <f xml:space="preserve"> IF( OR( $C$51 = $DS$51, $C$51 =""), 0, IF( ISNUMBER( AC51 ), 0, 1 ))</f>
        <v>0</v>
      </c>
      <c r="CU51" s="27"/>
      <c r="CV51" s="75">
        <f xml:space="preserve"> IF( OR( $C$51 = $DS$51, $C$51 =""), 0, IF( ISNUMBER( AE51 ), 0, 1 ))</f>
        <v>0</v>
      </c>
      <c r="CW51" s="75">
        <f xml:space="preserve"> IF( OR( $C$51 = $DS$51, $C$51 =""), 0, IF( ISNUMBER( AF51 ), 0, 1 ))</f>
        <v>0</v>
      </c>
      <c r="CX51" s="75">
        <f xml:space="preserve"> IF( OR( $C$51 = $DS$51, $C$51 =""), 0, IF( ISNUMBER( AG51 ), 0, 1 ))</f>
        <v>0</v>
      </c>
      <c r="CY51" s="75">
        <f xml:space="preserve"> IF( OR( $C$51 = $DS$51, $C$51 =""), 0, IF( ISNUMBER( AH51 ), 0, 1 ))</f>
        <v>0</v>
      </c>
      <c r="CZ51" s="75">
        <f xml:space="preserve"> IF( OR( $C$51 = $DS$51, $C$51 =""), 0, IF( ISNUMBER( AI51 ), 0, 1 ))</f>
        <v>0</v>
      </c>
      <c r="DA51" s="27"/>
      <c r="DB51" s="75">
        <f xml:space="preserve"> IF( OR( $C$51 = $DS$51, $C$51 =""), 0, IF( ISNUMBER( AK51 ), 0, 1 ))</f>
        <v>0</v>
      </c>
      <c r="DC51" s="75">
        <f xml:space="preserve"> IF( OR( $C$51 = $DS$51, $C$51 =""), 0, IF( ISNUMBER( AL51 ), 0, 1 ))</f>
        <v>0</v>
      </c>
      <c r="DD51" s="75">
        <f xml:space="preserve"> IF( OR( $C$51 = $DS$51, $C$51 =""), 0, IF( ISNUMBER( AM51 ), 0, 1 ))</f>
        <v>0</v>
      </c>
      <c r="DE51" s="75">
        <f xml:space="preserve"> IF( OR( $C$51 = $DS$51, $C$51 =""), 0, IF( ISNUMBER( AN51 ), 0, 1 ))</f>
        <v>0</v>
      </c>
      <c r="DF51" s="75">
        <f xml:space="preserve"> IF( OR( $C$51 = $DS$51, $C$51 =""), 0, IF( ISNUMBER( AO51 ), 0, 1 ))</f>
        <v>0</v>
      </c>
      <c r="DG51" s="27"/>
      <c r="DH51" s="75">
        <f xml:space="preserve"> IF( OR( $C$51 = $DS$51, $C$51 =""), 0, IF( ISNUMBER( AQ51 ), 0, 1 ))</f>
        <v>0</v>
      </c>
      <c r="DI51" s="75">
        <f xml:space="preserve"> IF( OR( $C$51 = $DS$51, $C$51 =""), 0, IF( ISNUMBER( AR51 ), 0, 1 ))</f>
        <v>0</v>
      </c>
      <c r="DJ51" s="75">
        <f xml:space="preserve"> IF( OR( $C$51 = $DS$51, $C$51 =""), 0, IF( ISNUMBER( AS51 ), 0, 1 ))</f>
        <v>0</v>
      </c>
      <c r="DK51" s="75">
        <f xml:space="preserve"> IF( OR( $C$51 = $DS$51, $C$51 =""), 0, IF( ISNUMBER( AT51 ), 0, 1 ))</f>
        <v>0</v>
      </c>
      <c r="DL51" s="75">
        <f xml:space="preserve"> IF( OR( $C$51 = $DS$51, $C$51 =""), 0, IF( ISNUMBER( AU51 ), 0, 1 ))</f>
        <v>0</v>
      </c>
      <c r="DM51" s="27"/>
      <c r="DN51" s="75">
        <f xml:space="preserve"> IF( OR( $C$51 = $DS$51, $C$51 =""), 0, IF( ISNUMBER( AW51 ), 0, 1 ))</f>
        <v>0</v>
      </c>
      <c r="DO51" s="75">
        <f xml:space="preserve"> IF( OR( $C$51 = $DS$51, $C$51 =""), 0, IF( ISNUMBER( AX51 ), 0, 1 ))</f>
        <v>0</v>
      </c>
      <c r="DP51" s="75">
        <f xml:space="preserve"> IF( OR( $C$51 = $DS$51, $C$51 =""), 0, IF( ISNUMBER( AY51 ), 0, 1 ))</f>
        <v>0</v>
      </c>
      <c r="DQ51" s="75">
        <f xml:space="preserve"> IF( OR( $C$51 = $DS$51, $C$51 =""), 0, IF( ISNUMBER( AZ51 ), 0, 1 ))</f>
        <v>0</v>
      </c>
      <c r="DR51" s="75">
        <f xml:space="preserve"> IF( OR( $C$51 = $DS$51, $C$51 =""), 0, IF( ISNUMBER( BA51 ), 0, 1 ))</f>
        <v>0</v>
      </c>
      <c r="DS51" s="52" t="s">
        <v>347</v>
      </c>
      <c r="DT51" s="118"/>
      <c r="DV51" s="10"/>
      <c r="DW51" s="27"/>
      <c r="DX51" s="27"/>
      <c r="DY51" s="27"/>
      <c r="DZ51" s="27"/>
      <c r="EA51" s="27"/>
      <c r="EB51" s="76"/>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118"/>
    </row>
    <row r="52" spans="1:174" ht="14.25" customHeight="1" x14ac:dyDescent="0.3">
      <c r="B52" s="103">
        <f t="shared" si="9"/>
        <v>43</v>
      </c>
      <c r="C52" s="110" t="s">
        <v>355</v>
      </c>
      <c r="D52" s="119"/>
      <c r="E52" s="114" t="s">
        <v>39</v>
      </c>
      <c r="F52" s="115">
        <v>3</v>
      </c>
      <c r="G52" s="84">
        <v>0</v>
      </c>
      <c r="H52" s="85">
        <v>0</v>
      </c>
      <c r="I52" s="85">
        <v>0</v>
      </c>
      <c r="J52" s="85">
        <v>0</v>
      </c>
      <c r="K52" s="86">
        <v>0</v>
      </c>
      <c r="L52" s="116">
        <f>SUM(G52:K52)</f>
        <v>0</v>
      </c>
      <c r="M52" s="84">
        <v>0</v>
      </c>
      <c r="N52" s="85">
        <v>0</v>
      </c>
      <c r="O52" s="85">
        <v>0</v>
      </c>
      <c r="P52" s="85">
        <v>0</v>
      </c>
      <c r="Q52" s="86">
        <v>0</v>
      </c>
      <c r="R52" s="116">
        <f t="shared" si="14"/>
        <v>0</v>
      </c>
      <c r="S52" s="84">
        <v>0</v>
      </c>
      <c r="T52" s="85">
        <v>0</v>
      </c>
      <c r="U52" s="85">
        <v>0</v>
      </c>
      <c r="V52" s="85">
        <v>0</v>
      </c>
      <c r="W52" s="86">
        <v>0</v>
      </c>
      <c r="X52" s="116">
        <f t="shared" si="15"/>
        <v>0</v>
      </c>
      <c r="Y52" s="84">
        <v>0</v>
      </c>
      <c r="Z52" s="85">
        <v>0</v>
      </c>
      <c r="AA52" s="85">
        <v>0</v>
      </c>
      <c r="AB52" s="85">
        <v>0</v>
      </c>
      <c r="AC52" s="86">
        <v>0</v>
      </c>
      <c r="AD52" s="116">
        <f t="shared" si="16"/>
        <v>0</v>
      </c>
      <c r="AE52" s="84">
        <v>0</v>
      </c>
      <c r="AF52" s="85">
        <v>0</v>
      </c>
      <c r="AG52" s="85">
        <v>0</v>
      </c>
      <c r="AH52" s="85">
        <v>0</v>
      </c>
      <c r="AI52" s="86">
        <v>0</v>
      </c>
      <c r="AJ52" s="116">
        <f t="shared" si="17"/>
        <v>0</v>
      </c>
      <c r="AK52" s="84">
        <v>0</v>
      </c>
      <c r="AL52" s="85">
        <v>0</v>
      </c>
      <c r="AM52" s="85">
        <v>0</v>
      </c>
      <c r="AN52" s="85">
        <v>0</v>
      </c>
      <c r="AO52" s="86">
        <v>0</v>
      </c>
      <c r="AP52" s="116">
        <f t="shared" si="18"/>
        <v>0</v>
      </c>
      <c r="AQ52" s="84">
        <v>0</v>
      </c>
      <c r="AR52" s="85">
        <v>0</v>
      </c>
      <c r="AS52" s="85">
        <v>0</v>
      </c>
      <c r="AT52" s="85">
        <v>0</v>
      </c>
      <c r="AU52" s="86">
        <v>0</v>
      </c>
      <c r="AV52" s="116">
        <f t="shared" si="19"/>
        <v>0</v>
      </c>
      <c r="AW52" s="84">
        <v>0</v>
      </c>
      <c r="AX52" s="85">
        <v>0</v>
      </c>
      <c r="AY52" s="85">
        <v>0</v>
      </c>
      <c r="AZ52" s="85">
        <v>0</v>
      </c>
      <c r="BA52" s="86">
        <v>0</v>
      </c>
      <c r="BB52" s="116">
        <f t="shared" si="20"/>
        <v>0</v>
      </c>
      <c r="BC52" s="17"/>
      <c r="BD52" s="88"/>
      <c r="BE52" s="99" t="s">
        <v>263</v>
      </c>
      <c r="BG52" s="53">
        <f t="shared" si="12"/>
        <v>0</v>
      </c>
      <c r="BH52" s="53"/>
      <c r="BJ52" s="103">
        <f t="shared" si="10"/>
        <v>43</v>
      </c>
      <c r="BK52" s="120" t="s">
        <v>356</v>
      </c>
      <c r="BL52" s="114" t="s">
        <v>39</v>
      </c>
      <c r="BM52" s="115">
        <v>3</v>
      </c>
      <c r="BN52" s="92" t="s">
        <v>357</v>
      </c>
      <c r="BO52" s="93" t="s">
        <v>358</v>
      </c>
      <c r="BP52" s="93" t="s">
        <v>359</v>
      </c>
      <c r="BQ52" s="93" t="s">
        <v>360</v>
      </c>
      <c r="BR52" s="94" t="s">
        <v>361</v>
      </c>
      <c r="BS52" s="95" t="s">
        <v>362</v>
      </c>
      <c r="BT52" s="9"/>
      <c r="BV52" s="75">
        <f t="shared" si="13"/>
        <v>0</v>
      </c>
      <c r="BX52" s="75">
        <f xml:space="preserve"> IF( OR( $C$52 = $DS$52, $C$52 =""), 0, IF( ISNUMBER( G52 ), 0, 1 ))</f>
        <v>0</v>
      </c>
      <c r="BY52" s="75">
        <f xml:space="preserve"> IF( OR( $C$52 = $DS$52, $C$52 =""), 0, IF( ISNUMBER( H52 ), 0, 1 ))</f>
        <v>0</v>
      </c>
      <c r="BZ52" s="75">
        <f xml:space="preserve"> IF( OR( $C$52 = $DS$52, $C$52 =""), 0, IF( ISNUMBER( I52 ), 0, 1 ))</f>
        <v>0</v>
      </c>
      <c r="CA52" s="75">
        <f xml:space="preserve"> IF( OR( $C$52 = $DS$52, $C$52 =""), 0, IF( ISNUMBER( J52 ), 0, 1 ))</f>
        <v>0</v>
      </c>
      <c r="CB52" s="75">
        <f xml:space="preserve"> IF( OR( $C$52 = $DS$52, $C$52 =""), 0, IF( ISNUMBER( K52 ), 0, 1 ))</f>
        <v>0</v>
      </c>
      <c r="CC52" s="76"/>
      <c r="CD52" s="75">
        <f xml:space="preserve"> IF( OR( $C$52 = $DS$52, $C$52 =""), 0, IF( ISNUMBER( M52 ), 0, 1 ))</f>
        <v>0</v>
      </c>
      <c r="CE52" s="75">
        <f xml:space="preserve"> IF( OR( $C$52 = $DS$52, $C$52 =""), 0, IF( ISNUMBER( N52 ), 0, 1 ))</f>
        <v>0</v>
      </c>
      <c r="CF52" s="75">
        <f xml:space="preserve"> IF( OR( $C$52 = $DS$52, $C$52 =""), 0, IF( ISNUMBER( O52 ), 0, 1 ))</f>
        <v>0</v>
      </c>
      <c r="CG52" s="75">
        <f xml:space="preserve"> IF( OR( $C$52 = $DS$52, $C$52 =""), 0, IF( ISNUMBER( P52 ), 0, 1 ))</f>
        <v>0</v>
      </c>
      <c r="CH52" s="75">
        <f xml:space="preserve"> IF( OR( $C$52 = $DS$52, $C$52 =""), 0, IF( ISNUMBER( Q52 ), 0, 1 ))</f>
        <v>0</v>
      </c>
      <c r="CI52" s="27"/>
      <c r="CJ52" s="75">
        <f xml:space="preserve"> IF( OR( $C$52 = $DS$52, $C$52 =""), 0, IF( ISNUMBER( S52 ), 0, 1 ))</f>
        <v>0</v>
      </c>
      <c r="CK52" s="75">
        <f xml:space="preserve"> IF( OR( $C$52 = $DS$52, $C$52 =""), 0, IF( ISNUMBER( T52 ), 0, 1 ))</f>
        <v>0</v>
      </c>
      <c r="CL52" s="75">
        <f xml:space="preserve"> IF( OR( $C$52 = $DS$52, $C$52 =""), 0, IF( ISNUMBER( U52 ), 0, 1 ))</f>
        <v>0</v>
      </c>
      <c r="CM52" s="75">
        <f xml:space="preserve"> IF( OR( $C$52 = $DS$52, $C$52 =""), 0, IF( ISNUMBER( V52 ), 0, 1 ))</f>
        <v>0</v>
      </c>
      <c r="CN52" s="75">
        <f xml:space="preserve"> IF( OR( $C$52 = $DS$52, $C$52 =""), 0, IF( ISNUMBER( W52 ), 0, 1 ))</f>
        <v>0</v>
      </c>
      <c r="CO52" s="27"/>
      <c r="CP52" s="75">
        <f xml:space="preserve"> IF( OR( $C$52 = $DS$52, $C$52 =""), 0, IF( ISNUMBER( Y52 ), 0, 1 ))</f>
        <v>0</v>
      </c>
      <c r="CQ52" s="75">
        <f xml:space="preserve"> IF( OR( $C$52 = $DS$52, $C$52 =""), 0, IF( ISNUMBER( Z52 ), 0, 1 ))</f>
        <v>0</v>
      </c>
      <c r="CR52" s="75">
        <f xml:space="preserve"> IF( OR( $C$52 = $DS$52, $C$52 =""), 0, IF( ISNUMBER( AA52 ), 0, 1 ))</f>
        <v>0</v>
      </c>
      <c r="CS52" s="75">
        <f xml:space="preserve"> IF( OR( $C$52 = $DS$52, $C$52 =""), 0, IF( ISNUMBER( AB52 ), 0, 1 ))</f>
        <v>0</v>
      </c>
      <c r="CT52" s="75">
        <f xml:space="preserve"> IF( OR( $C$52 = $DS$52, $C$52 =""), 0, IF( ISNUMBER( AC52 ), 0, 1 ))</f>
        <v>0</v>
      </c>
      <c r="CU52" s="27"/>
      <c r="CV52" s="75">
        <f xml:space="preserve"> IF( OR( $C$52 = $DS$52, $C$52 =""), 0, IF( ISNUMBER( AE52 ), 0, 1 ))</f>
        <v>0</v>
      </c>
      <c r="CW52" s="75">
        <f xml:space="preserve"> IF( OR( $C$52 = $DS$52, $C$52 =""), 0, IF( ISNUMBER( AF52 ), 0, 1 ))</f>
        <v>0</v>
      </c>
      <c r="CX52" s="75">
        <f xml:space="preserve"> IF( OR( $C$52 = $DS$52, $C$52 =""), 0, IF( ISNUMBER( AG52 ), 0, 1 ))</f>
        <v>0</v>
      </c>
      <c r="CY52" s="75">
        <f xml:space="preserve"> IF( OR( $C$52 = $DS$52, $C$52 =""), 0, IF( ISNUMBER( AH52 ), 0, 1 ))</f>
        <v>0</v>
      </c>
      <c r="CZ52" s="75">
        <f xml:space="preserve"> IF( OR( $C$52 = $DS$52, $C$52 =""), 0, IF( ISNUMBER( AI52 ), 0, 1 ))</f>
        <v>0</v>
      </c>
      <c r="DA52" s="27"/>
      <c r="DB52" s="75">
        <f xml:space="preserve"> IF( OR( $C$52 = $DS$52, $C$52 =""), 0, IF( ISNUMBER( AK52 ), 0, 1 ))</f>
        <v>0</v>
      </c>
      <c r="DC52" s="75">
        <f xml:space="preserve"> IF( OR( $C$52 = $DS$52, $C$52 =""), 0, IF( ISNUMBER( AL52 ), 0, 1 ))</f>
        <v>0</v>
      </c>
      <c r="DD52" s="75">
        <f xml:space="preserve"> IF( OR( $C$52 = $DS$52, $C$52 =""), 0, IF( ISNUMBER( AM52 ), 0, 1 ))</f>
        <v>0</v>
      </c>
      <c r="DE52" s="75">
        <f xml:space="preserve"> IF( OR( $C$52 = $DS$52, $C$52 =""), 0, IF( ISNUMBER( AN52 ), 0, 1 ))</f>
        <v>0</v>
      </c>
      <c r="DF52" s="75">
        <f xml:space="preserve"> IF( OR( $C$52 = $DS$52, $C$52 =""), 0, IF( ISNUMBER( AO52 ), 0, 1 ))</f>
        <v>0</v>
      </c>
      <c r="DG52" s="27"/>
      <c r="DH52" s="75">
        <f xml:space="preserve"> IF( OR( $C$52 = $DS$52, $C$52 =""), 0, IF( ISNUMBER( AQ52 ), 0, 1 ))</f>
        <v>0</v>
      </c>
      <c r="DI52" s="75">
        <f xml:space="preserve"> IF( OR( $C$52 = $DS$52, $C$52 =""), 0, IF( ISNUMBER( AR52 ), 0, 1 ))</f>
        <v>0</v>
      </c>
      <c r="DJ52" s="75">
        <f xml:space="preserve"> IF( OR( $C$52 = $DS$52, $C$52 =""), 0, IF( ISNUMBER( AS52 ), 0, 1 ))</f>
        <v>0</v>
      </c>
      <c r="DK52" s="75">
        <f xml:space="preserve"> IF( OR( $C$52 = $DS$52, $C$52 =""), 0, IF( ISNUMBER( AT52 ), 0, 1 ))</f>
        <v>0</v>
      </c>
      <c r="DL52" s="75">
        <f xml:space="preserve"> IF( OR( $C$52 = $DS$52, $C$52 =""), 0, IF( ISNUMBER( AU52 ), 0, 1 ))</f>
        <v>0</v>
      </c>
      <c r="DM52" s="27"/>
      <c r="DN52" s="75">
        <f xml:space="preserve"> IF( OR( $C$52 = $DS$52, $C$52 =""), 0, IF( ISNUMBER( AW52 ), 0, 1 ))</f>
        <v>0</v>
      </c>
      <c r="DO52" s="75">
        <f xml:space="preserve"> IF( OR( $C$52 = $DS$52, $C$52 =""), 0, IF( ISNUMBER( AX52 ), 0, 1 ))</f>
        <v>0</v>
      </c>
      <c r="DP52" s="75">
        <f xml:space="preserve"> IF( OR( $C$52 = $DS$52, $C$52 =""), 0, IF( ISNUMBER( AY52 ), 0, 1 ))</f>
        <v>0</v>
      </c>
      <c r="DQ52" s="75">
        <f xml:space="preserve"> IF( OR( $C$52 = $DS$52, $C$52 =""), 0, IF( ISNUMBER( AZ52 ), 0, 1 ))</f>
        <v>0</v>
      </c>
      <c r="DR52" s="75">
        <f xml:space="preserve"> IF( OR( $C$52 = $DS$52, $C$52 =""), 0, IF( ISNUMBER( BA52 ), 0, 1 ))</f>
        <v>0</v>
      </c>
      <c r="DS52" s="52" t="s">
        <v>355</v>
      </c>
      <c r="DT52" s="118"/>
      <c r="DV52" s="10"/>
      <c r="DW52" s="27"/>
      <c r="DX52" s="27"/>
      <c r="DY52" s="27"/>
      <c r="DZ52" s="27"/>
      <c r="EA52" s="27"/>
      <c r="EB52" s="76"/>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118"/>
    </row>
    <row r="53" spans="1:174" ht="14.25" customHeight="1" x14ac:dyDescent="0.3">
      <c r="B53" s="103">
        <f t="shared" si="9"/>
        <v>44</v>
      </c>
      <c r="C53" s="110" t="s">
        <v>363</v>
      </c>
      <c r="D53" s="119"/>
      <c r="E53" s="114" t="s">
        <v>39</v>
      </c>
      <c r="F53" s="115">
        <v>3</v>
      </c>
      <c r="G53" s="84">
        <v>0</v>
      </c>
      <c r="H53" s="85">
        <v>0</v>
      </c>
      <c r="I53" s="85">
        <v>0</v>
      </c>
      <c r="J53" s="85">
        <v>0</v>
      </c>
      <c r="K53" s="86">
        <v>0</v>
      </c>
      <c r="L53" s="116">
        <f>SUM(G53:K53)</f>
        <v>0</v>
      </c>
      <c r="M53" s="84">
        <v>0</v>
      </c>
      <c r="N53" s="85">
        <v>0</v>
      </c>
      <c r="O53" s="85">
        <v>0</v>
      </c>
      <c r="P53" s="85">
        <v>0</v>
      </c>
      <c r="Q53" s="86">
        <v>0</v>
      </c>
      <c r="R53" s="116">
        <f t="shared" si="14"/>
        <v>0</v>
      </c>
      <c r="S53" s="84">
        <v>0</v>
      </c>
      <c r="T53" s="85">
        <v>0</v>
      </c>
      <c r="U53" s="85">
        <v>0</v>
      </c>
      <c r="V53" s="85">
        <v>0</v>
      </c>
      <c r="W53" s="86">
        <v>0</v>
      </c>
      <c r="X53" s="116">
        <f t="shared" si="15"/>
        <v>0</v>
      </c>
      <c r="Y53" s="84">
        <v>0</v>
      </c>
      <c r="Z53" s="85">
        <v>0</v>
      </c>
      <c r="AA53" s="85">
        <v>0</v>
      </c>
      <c r="AB53" s="85">
        <v>0</v>
      </c>
      <c r="AC53" s="86">
        <v>0</v>
      </c>
      <c r="AD53" s="116">
        <f t="shared" si="16"/>
        <v>0</v>
      </c>
      <c r="AE53" s="84">
        <v>0</v>
      </c>
      <c r="AF53" s="85">
        <v>0</v>
      </c>
      <c r="AG53" s="85">
        <v>0</v>
      </c>
      <c r="AH53" s="85">
        <v>0</v>
      </c>
      <c r="AI53" s="86">
        <v>0</v>
      </c>
      <c r="AJ53" s="116">
        <f t="shared" si="17"/>
        <v>0</v>
      </c>
      <c r="AK53" s="84">
        <v>0</v>
      </c>
      <c r="AL53" s="85">
        <v>0</v>
      </c>
      <c r="AM53" s="85">
        <v>0</v>
      </c>
      <c r="AN53" s="85">
        <v>0</v>
      </c>
      <c r="AO53" s="86">
        <v>0</v>
      </c>
      <c r="AP53" s="116">
        <f t="shared" si="18"/>
        <v>0</v>
      </c>
      <c r="AQ53" s="84">
        <v>0</v>
      </c>
      <c r="AR53" s="85">
        <v>0</v>
      </c>
      <c r="AS53" s="85">
        <v>0</v>
      </c>
      <c r="AT53" s="85">
        <v>0</v>
      </c>
      <c r="AU53" s="86">
        <v>0</v>
      </c>
      <c r="AV53" s="116">
        <f t="shared" si="19"/>
        <v>0</v>
      </c>
      <c r="AW53" s="84">
        <v>0</v>
      </c>
      <c r="AX53" s="85">
        <v>0</v>
      </c>
      <c r="AY53" s="85">
        <v>0</v>
      </c>
      <c r="AZ53" s="85">
        <v>0</v>
      </c>
      <c r="BA53" s="86">
        <v>0</v>
      </c>
      <c r="BB53" s="116">
        <f t="shared" si="20"/>
        <v>0</v>
      </c>
      <c r="BC53" s="17"/>
      <c r="BD53" s="88"/>
      <c r="BE53" s="99" t="s">
        <v>263</v>
      </c>
      <c r="BG53" s="53">
        <f t="shared" si="12"/>
        <v>0</v>
      </c>
      <c r="BH53" s="53"/>
      <c r="BJ53" s="103">
        <f t="shared" si="10"/>
        <v>44</v>
      </c>
      <c r="BK53" s="120" t="s">
        <v>364</v>
      </c>
      <c r="BL53" s="114" t="s">
        <v>39</v>
      </c>
      <c r="BM53" s="115">
        <v>3</v>
      </c>
      <c r="BN53" s="92" t="s">
        <v>365</v>
      </c>
      <c r="BO53" s="93" t="s">
        <v>366</v>
      </c>
      <c r="BP53" s="93" t="s">
        <v>367</v>
      </c>
      <c r="BQ53" s="93" t="s">
        <v>368</v>
      </c>
      <c r="BR53" s="94" t="s">
        <v>369</v>
      </c>
      <c r="BS53" s="95" t="s">
        <v>370</v>
      </c>
      <c r="BT53" s="9"/>
      <c r="BV53" s="75">
        <f t="shared" si="13"/>
        <v>0</v>
      </c>
      <c r="BX53" s="75">
        <f xml:space="preserve"> IF( OR( $C$53 = $DS$53, $C$53 =""), 0, IF( ISNUMBER( G53 ), 0, 1 ))</f>
        <v>0</v>
      </c>
      <c r="BY53" s="75">
        <f xml:space="preserve"> IF( OR( $C$53 = $DS$53, $C$53 =""), 0, IF( ISNUMBER( H53 ), 0, 1 ))</f>
        <v>0</v>
      </c>
      <c r="BZ53" s="75">
        <f xml:space="preserve"> IF( OR( $C$53 = $DS$53, $C$53 =""), 0, IF( ISNUMBER( I53 ), 0, 1 ))</f>
        <v>0</v>
      </c>
      <c r="CA53" s="75">
        <f xml:space="preserve"> IF( OR( $C$53 = $DS$53, $C$53 =""), 0, IF( ISNUMBER( J53 ), 0, 1 ))</f>
        <v>0</v>
      </c>
      <c r="CB53" s="75">
        <f xml:space="preserve"> IF( OR( $C$53 = $DS$53, $C$53 =""), 0, IF( ISNUMBER( K53 ), 0, 1 ))</f>
        <v>0</v>
      </c>
      <c r="CC53" s="76"/>
      <c r="CD53" s="75">
        <f xml:space="preserve"> IF( OR( $C$53 = $DS$53, $C$53 =""), 0, IF( ISNUMBER( M53 ), 0, 1 ))</f>
        <v>0</v>
      </c>
      <c r="CE53" s="75">
        <f xml:space="preserve"> IF( OR( $C$53 = $DS$53, $C$53 =""), 0, IF( ISNUMBER( N53 ), 0, 1 ))</f>
        <v>0</v>
      </c>
      <c r="CF53" s="75">
        <f xml:space="preserve"> IF( OR( $C$53 = $DS$53, $C$53 =""), 0, IF( ISNUMBER( O53 ), 0, 1 ))</f>
        <v>0</v>
      </c>
      <c r="CG53" s="75">
        <f xml:space="preserve"> IF( OR( $C$53 = $DS$53, $C$53 =""), 0, IF( ISNUMBER( P53 ), 0, 1 ))</f>
        <v>0</v>
      </c>
      <c r="CH53" s="75">
        <f xml:space="preserve"> IF( OR( $C$53 = $DS$53, $C$53 =""), 0, IF( ISNUMBER( Q53 ), 0, 1 ))</f>
        <v>0</v>
      </c>
      <c r="CI53" s="27"/>
      <c r="CJ53" s="75">
        <f xml:space="preserve"> IF( OR( $C$53 = $DS$53, $C$53 =""), 0, IF( ISNUMBER( S53 ), 0, 1 ))</f>
        <v>0</v>
      </c>
      <c r="CK53" s="75">
        <f xml:space="preserve"> IF( OR( $C$53 = $DS$53, $C$53 =""), 0, IF( ISNUMBER( T53 ), 0, 1 ))</f>
        <v>0</v>
      </c>
      <c r="CL53" s="75">
        <f xml:space="preserve"> IF( OR( $C$53 = $DS$53, $C$53 =""), 0, IF( ISNUMBER( U53 ), 0, 1 ))</f>
        <v>0</v>
      </c>
      <c r="CM53" s="75">
        <f xml:space="preserve"> IF( OR( $C$53 = $DS$53, $C$53 =""), 0, IF( ISNUMBER( V53 ), 0, 1 ))</f>
        <v>0</v>
      </c>
      <c r="CN53" s="75">
        <f xml:space="preserve"> IF( OR( $C$53 = $DS$53, $C$53 =""), 0, IF( ISNUMBER( W53 ), 0, 1 ))</f>
        <v>0</v>
      </c>
      <c r="CO53" s="27"/>
      <c r="CP53" s="75">
        <f xml:space="preserve"> IF( OR( $C$53 = $DS$53, $C$53 =""), 0, IF( ISNUMBER( Y53 ), 0, 1 ))</f>
        <v>0</v>
      </c>
      <c r="CQ53" s="75">
        <f xml:space="preserve"> IF( OR( $C$53 = $DS$53, $C$53 =""), 0, IF( ISNUMBER( Z53 ), 0, 1 ))</f>
        <v>0</v>
      </c>
      <c r="CR53" s="75">
        <f xml:space="preserve"> IF( OR( $C$53 = $DS$53, $C$53 =""), 0, IF( ISNUMBER( AA53 ), 0, 1 ))</f>
        <v>0</v>
      </c>
      <c r="CS53" s="75">
        <f xml:space="preserve"> IF( OR( $C$53 = $DS$53, $C$53 =""), 0, IF( ISNUMBER( AB53 ), 0, 1 ))</f>
        <v>0</v>
      </c>
      <c r="CT53" s="75">
        <f xml:space="preserve"> IF( OR( $C$53 = $DS$53, $C$53 =""), 0, IF( ISNUMBER( AC53 ), 0, 1 ))</f>
        <v>0</v>
      </c>
      <c r="CU53" s="27"/>
      <c r="CV53" s="75">
        <f xml:space="preserve"> IF( OR( $C$53 = $DS$53, $C$53 =""), 0, IF( ISNUMBER( AE53 ), 0, 1 ))</f>
        <v>0</v>
      </c>
      <c r="CW53" s="75">
        <f xml:space="preserve"> IF( OR( $C$53 = $DS$53, $C$53 =""), 0, IF( ISNUMBER( AF53 ), 0, 1 ))</f>
        <v>0</v>
      </c>
      <c r="CX53" s="75">
        <f xml:space="preserve"> IF( OR( $C$53 = $DS$53, $C$53 =""), 0, IF( ISNUMBER( AG53 ), 0, 1 ))</f>
        <v>0</v>
      </c>
      <c r="CY53" s="75">
        <f xml:space="preserve"> IF( OR( $C$53 = $DS$53, $C$53 =""), 0, IF( ISNUMBER( AH53 ), 0, 1 ))</f>
        <v>0</v>
      </c>
      <c r="CZ53" s="75">
        <f xml:space="preserve"> IF( OR( $C$53 = $DS$53, $C$53 =""), 0, IF( ISNUMBER( AI53 ), 0, 1 ))</f>
        <v>0</v>
      </c>
      <c r="DA53" s="27"/>
      <c r="DB53" s="75">
        <f xml:space="preserve"> IF( OR( $C$53 = $DS$53, $C$53 =""), 0, IF( ISNUMBER( AK53 ), 0, 1 ))</f>
        <v>0</v>
      </c>
      <c r="DC53" s="75">
        <f xml:space="preserve"> IF( OR( $C$53 = $DS$53, $C$53 =""), 0, IF( ISNUMBER( AL53 ), 0, 1 ))</f>
        <v>0</v>
      </c>
      <c r="DD53" s="75">
        <f xml:space="preserve"> IF( OR( $C$53 = $DS$53, $C$53 =""), 0, IF( ISNUMBER( AM53 ), 0, 1 ))</f>
        <v>0</v>
      </c>
      <c r="DE53" s="75">
        <f xml:space="preserve"> IF( OR( $C$53 = $DS$53, $C$53 =""), 0, IF( ISNUMBER( AN53 ), 0, 1 ))</f>
        <v>0</v>
      </c>
      <c r="DF53" s="75">
        <f xml:space="preserve"> IF( OR( $C$53 = $DS$53, $C$53 =""), 0, IF( ISNUMBER( AO53 ), 0, 1 ))</f>
        <v>0</v>
      </c>
      <c r="DG53" s="27"/>
      <c r="DH53" s="75">
        <f xml:space="preserve"> IF( OR( $C$53 = $DS$53, $C$53 =""), 0, IF( ISNUMBER( AQ53 ), 0, 1 ))</f>
        <v>0</v>
      </c>
      <c r="DI53" s="75">
        <f xml:space="preserve"> IF( OR( $C$53 = $DS$53, $C$53 =""), 0, IF( ISNUMBER( AR53 ), 0, 1 ))</f>
        <v>0</v>
      </c>
      <c r="DJ53" s="75">
        <f xml:space="preserve"> IF( OR( $C$53 = $DS$53, $C$53 =""), 0, IF( ISNUMBER( AS53 ), 0, 1 ))</f>
        <v>0</v>
      </c>
      <c r="DK53" s="75">
        <f xml:space="preserve"> IF( OR( $C$53 = $DS$53, $C$53 =""), 0, IF( ISNUMBER( AT53 ), 0, 1 ))</f>
        <v>0</v>
      </c>
      <c r="DL53" s="75">
        <f xml:space="preserve"> IF( OR( $C$53 = $DS$53, $C$53 =""), 0, IF( ISNUMBER( AU53 ), 0, 1 ))</f>
        <v>0</v>
      </c>
      <c r="DM53" s="27"/>
      <c r="DN53" s="75">
        <f xml:space="preserve"> IF( OR( $C$53 = $DS$53, $C$53 =""), 0, IF( ISNUMBER( AW53 ), 0, 1 ))</f>
        <v>0</v>
      </c>
      <c r="DO53" s="75">
        <f xml:space="preserve"> IF( OR( $C$53 = $DS$53, $C$53 =""), 0, IF( ISNUMBER( AX53 ), 0, 1 ))</f>
        <v>0</v>
      </c>
      <c r="DP53" s="75">
        <f xml:space="preserve"> IF( OR( $C$53 = $DS$53, $C$53 =""), 0, IF( ISNUMBER( AY53 ), 0, 1 ))</f>
        <v>0</v>
      </c>
      <c r="DQ53" s="75">
        <f xml:space="preserve"> IF( OR( $C$53 = $DS$53, $C$53 =""), 0, IF( ISNUMBER( AZ53 ), 0, 1 ))</f>
        <v>0</v>
      </c>
      <c r="DR53" s="75">
        <f xml:space="preserve"> IF( OR( $C$53 = $DS$53, $C$53 =""), 0, IF( ISNUMBER( BA53 ), 0, 1 ))</f>
        <v>0</v>
      </c>
      <c r="DS53" s="52" t="s">
        <v>363</v>
      </c>
      <c r="DT53" s="118"/>
      <c r="DV53" s="10"/>
      <c r="DW53" s="27"/>
      <c r="DX53" s="27"/>
      <c r="DY53" s="27"/>
      <c r="DZ53" s="27"/>
      <c r="EA53" s="27"/>
      <c r="EB53" s="76"/>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118"/>
    </row>
    <row r="54" spans="1:174" ht="14.25" customHeight="1" x14ac:dyDescent="0.3">
      <c r="B54" s="103">
        <f t="shared" si="9"/>
        <v>45</v>
      </c>
      <c r="C54" s="110" t="s">
        <v>371</v>
      </c>
      <c r="D54" s="119"/>
      <c r="E54" s="114" t="s">
        <v>39</v>
      </c>
      <c r="F54" s="115">
        <v>3</v>
      </c>
      <c r="G54" s="84">
        <v>0</v>
      </c>
      <c r="H54" s="85">
        <v>0</v>
      </c>
      <c r="I54" s="85">
        <v>0</v>
      </c>
      <c r="J54" s="85">
        <v>0</v>
      </c>
      <c r="K54" s="86">
        <v>0</v>
      </c>
      <c r="L54" s="116">
        <f>SUM(G54:K54)</f>
        <v>0</v>
      </c>
      <c r="M54" s="84">
        <v>0</v>
      </c>
      <c r="N54" s="85">
        <v>0</v>
      </c>
      <c r="O54" s="85">
        <v>0</v>
      </c>
      <c r="P54" s="85">
        <v>0</v>
      </c>
      <c r="Q54" s="86">
        <v>0</v>
      </c>
      <c r="R54" s="116">
        <f t="shared" si="14"/>
        <v>0</v>
      </c>
      <c r="S54" s="84">
        <v>0</v>
      </c>
      <c r="T54" s="85">
        <v>0</v>
      </c>
      <c r="U54" s="85">
        <v>0</v>
      </c>
      <c r="V54" s="85">
        <v>0</v>
      </c>
      <c r="W54" s="86">
        <v>0</v>
      </c>
      <c r="X54" s="116">
        <f t="shared" si="15"/>
        <v>0</v>
      </c>
      <c r="Y54" s="84">
        <v>0</v>
      </c>
      <c r="Z54" s="85">
        <v>0</v>
      </c>
      <c r="AA54" s="85">
        <v>0</v>
      </c>
      <c r="AB54" s="85">
        <v>0</v>
      </c>
      <c r="AC54" s="86">
        <v>0</v>
      </c>
      <c r="AD54" s="116">
        <f t="shared" si="16"/>
        <v>0</v>
      </c>
      <c r="AE54" s="84">
        <v>0</v>
      </c>
      <c r="AF54" s="85">
        <v>0</v>
      </c>
      <c r="AG54" s="85">
        <v>0</v>
      </c>
      <c r="AH54" s="85">
        <v>0</v>
      </c>
      <c r="AI54" s="86">
        <v>0</v>
      </c>
      <c r="AJ54" s="116">
        <f t="shared" si="17"/>
        <v>0</v>
      </c>
      <c r="AK54" s="84">
        <v>0</v>
      </c>
      <c r="AL54" s="85">
        <v>0</v>
      </c>
      <c r="AM54" s="85">
        <v>0</v>
      </c>
      <c r="AN54" s="85">
        <v>0</v>
      </c>
      <c r="AO54" s="86">
        <v>0</v>
      </c>
      <c r="AP54" s="116">
        <f t="shared" si="18"/>
        <v>0</v>
      </c>
      <c r="AQ54" s="84">
        <v>0</v>
      </c>
      <c r="AR54" s="85">
        <v>0</v>
      </c>
      <c r="AS54" s="85">
        <v>0</v>
      </c>
      <c r="AT54" s="85">
        <v>0</v>
      </c>
      <c r="AU54" s="86">
        <v>0</v>
      </c>
      <c r="AV54" s="116">
        <f t="shared" si="19"/>
        <v>0</v>
      </c>
      <c r="AW54" s="84">
        <v>0</v>
      </c>
      <c r="AX54" s="85">
        <v>0</v>
      </c>
      <c r="AY54" s="85">
        <v>0</v>
      </c>
      <c r="AZ54" s="85">
        <v>0</v>
      </c>
      <c r="BA54" s="86">
        <v>0</v>
      </c>
      <c r="BB54" s="116">
        <f t="shared" si="20"/>
        <v>0</v>
      </c>
      <c r="BC54" s="17"/>
      <c r="BD54" s="88"/>
      <c r="BE54" s="99" t="s">
        <v>263</v>
      </c>
      <c r="BG54" s="53">
        <f t="shared" si="12"/>
        <v>0</v>
      </c>
      <c r="BH54" s="53"/>
      <c r="BJ54" s="103">
        <f t="shared" si="10"/>
        <v>45</v>
      </c>
      <c r="BK54" s="120" t="s">
        <v>372</v>
      </c>
      <c r="BL54" s="114" t="s">
        <v>39</v>
      </c>
      <c r="BM54" s="115">
        <v>3</v>
      </c>
      <c r="BN54" s="92" t="s">
        <v>373</v>
      </c>
      <c r="BO54" s="93" t="s">
        <v>374</v>
      </c>
      <c r="BP54" s="93" t="s">
        <v>375</v>
      </c>
      <c r="BQ54" s="93" t="s">
        <v>376</v>
      </c>
      <c r="BR54" s="94" t="s">
        <v>377</v>
      </c>
      <c r="BS54" s="95" t="s">
        <v>378</v>
      </c>
      <c r="BT54" s="9"/>
      <c r="BV54" s="75">
        <f t="shared" si="13"/>
        <v>0</v>
      </c>
      <c r="BX54" s="75">
        <f xml:space="preserve"> IF( OR( $C$54 = $DS$54, $C$54 =""), 0, IF( ISNUMBER( G54 ), 0, 1 ))</f>
        <v>0</v>
      </c>
      <c r="BY54" s="75">
        <f xml:space="preserve"> IF( OR( $C$54 = $DS$54, $C$54 =""), 0, IF( ISNUMBER( H54 ), 0, 1 ))</f>
        <v>0</v>
      </c>
      <c r="BZ54" s="75">
        <f xml:space="preserve"> IF( OR( $C$54 = $DS$54, $C$54 =""), 0, IF( ISNUMBER( I54 ), 0, 1 ))</f>
        <v>0</v>
      </c>
      <c r="CA54" s="75">
        <f xml:space="preserve"> IF( OR( $C$54 = $DS$54, $C$54 =""), 0, IF( ISNUMBER( J54 ), 0, 1 ))</f>
        <v>0</v>
      </c>
      <c r="CB54" s="75">
        <f xml:space="preserve"> IF( OR( $C$54 = $DS$54, $C$54 =""), 0, IF( ISNUMBER( K54 ), 0, 1 ))</f>
        <v>0</v>
      </c>
      <c r="CC54" s="76"/>
      <c r="CD54" s="75">
        <f xml:space="preserve"> IF( OR( $C$54 = $DS$54, $C$54 =""), 0, IF( ISNUMBER( M54 ), 0, 1 ))</f>
        <v>0</v>
      </c>
      <c r="CE54" s="75">
        <f xml:space="preserve"> IF( OR( $C$54 = $DS$54, $C$54 =""), 0, IF( ISNUMBER( N54 ), 0, 1 ))</f>
        <v>0</v>
      </c>
      <c r="CF54" s="75">
        <f xml:space="preserve"> IF( OR( $C$54 = $DS$54, $C$54 =""), 0, IF( ISNUMBER( O54 ), 0, 1 ))</f>
        <v>0</v>
      </c>
      <c r="CG54" s="75">
        <f xml:space="preserve"> IF( OR( $C$54 = $DS$54, $C$54 =""), 0, IF( ISNUMBER( P54 ), 0, 1 ))</f>
        <v>0</v>
      </c>
      <c r="CH54" s="75">
        <f xml:space="preserve"> IF( OR( $C$54 = $DS$54, $C$54 =""), 0, IF( ISNUMBER( Q54 ), 0, 1 ))</f>
        <v>0</v>
      </c>
      <c r="CI54" s="27"/>
      <c r="CJ54" s="75">
        <f xml:space="preserve"> IF( OR( $C$54 = $DS$54, $C$54 =""), 0, IF( ISNUMBER( S54 ), 0, 1 ))</f>
        <v>0</v>
      </c>
      <c r="CK54" s="75">
        <f xml:space="preserve"> IF( OR( $C$54 = $DS$54, $C$54 =""), 0, IF( ISNUMBER( T54 ), 0, 1 ))</f>
        <v>0</v>
      </c>
      <c r="CL54" s="75">
        <f xml:space="preserve"> IF( OR( $C$54 = $DS$54, $C$54 =""), 0, IF( ISNUMBER( U54 ), 0, 1 ))</f>
        <v>0</v>
      </c>
      <c r="CM54" s="75">
        <f xml:space="preserve"> IF( OR( $C$54 = $DS$54, $C$54 =""), 0, IF( ISNUMBER( V54 ), 0, 1 ))</f>
        <v>0</v>
      </c>
      <c r="CN54" s="75">
        <f xml:space="preserve"> IF( OR( $C$54 = $DS$54, $C$54 =""), 0, IF( ISNUMBER( W54 ), 0, 1 ))</f>
        <v>0</v>
      </c>
      <c r="CO54" s="27"/>
      <c r="CP54" s="75">
        <f xml:space="preserve"> IF( OR( $C$54 = $DS$54, $C$54 =""), 0, IF( ISNUMBER( Y54 ), 0, 1 ))</f>
        <v>0</v>
      </c>
      <c r="CQ54" s="75">
        <f xml:space="preserve"> IF( OR( $C$54 = $DS$54, $C$54 =""), 0, IF( ISNUMBER( Z54 ), 0, 1 ))</f>
        <v>0</v>
      </c>
      <c r="CR54" s="75">
        <f xml:space="preserve"> IF( OR( $C$54 = $DS$54, $C$54 =""), 0, IF( ISNUMBER( AA54 ), 0, 1 ))</f>
        <v>0</v>
      </c>
      <c r="CS54" s="75">
        <f xml:space="preserve"> IF( OR( $C$54 = $DS$54, $C$54 =""), 0, IF( ISNUMBER( AB54 ), 0, 1 ))</f>
        <v>0</v>
      </c>
      <c r="CT54" s="75">
        <f xml:space="preserve"> IF( OR( $C$54 = $DS$54, $C$54 =""), 0, IF( ISNUMBER( AC54 ), 0, 1 ))</f>
        <v>0</v>
      </c>
      <c r="CU54" s="27"/>
      <c r="CV54" s="75">
        <f xml:space="preserve"> IF( OR( $C$54 = $DS$54, $C$54 =""), 0, IF( ISNUMBER( AE54 ), 0, 1 ))</f>
        <v>0</v>
      </c>
      <c r="CW54" s="75">
        <f xml:space="preserve"> IF( OR( $C$54 = $DS$54, $C$54 =""), 0, IF( ISNUMBER( AF54 ), 0, 1 ))</f>
        <v>0</v>
      </c>
      <c r="CX54" s="75">
        <f xml:space="preserve"> IF( OR( $C$54 = $DS$54, $C$54 =""), 0, IF( ISNUMBER( AG54 ), 0, 1 ))</f>
        <v>0</v>
      </c>
      <c r="CY54" s="75">
        <f xml:space="preserve"> IF( OR( $C$54 = $DS$54, $C$54 =""), 0, IF( ISNUMBER( AH54 ), 0, 1 ))</f>
        <v>0</v>
      </c>
      <c r="CZ54" s="75">
        <f xml:space="preserve"> IF( OR( $C$54 = $DS$54, $C$54 =""), 0, IF( ISNUMBER( AI54 ), 0, 1 ))</f>
        <v>0</v>
      </c>
      <c r="DA54" s="27"/>
      <c r="DB54" s="75">
        <f xml:space="preserve"> IF( OR( $C$54 = $DS$54, $C$54 =""), 0, IF( ISNUMBER( AK54 ), 0, 1 ))</f>
        <v>0</v>
      </c>
      <c r="DC54" s="75">
        <f xml:space="preserve"> IF( OR( $C$54 = $DS$54, $C$54 =""), 0, IF( ISNUMBER( AL54 ), 0, 1 ))</f>
        <v>0</v>
      </c>
      <c r="DD54" s="75">
        <f xml:space="preserve"> IF( OR( $C$54 = $DS$54, $C$54 =""), 0, IF( ISNUMBER( AM54 ), 0, 1 ))</f>
        <v>0</v>
      </c>
      <c r="DE54" s="75">
        <f xml:space="preserve"> IF( OR( $C$54 = $DS$54, $C$54 =""), 0, IF( ISNUMBER( AN54 ), 0, 1 ))</f>
        <v>0</v>
      </c>
      <c r="DF54" s="75">
        <f xml:space="preserve"> IF( OR( $C$54 = $DS$54, $C$54 =""), 0, IF( ISNUMBER( AO54 ), 0, 1 ))</f>
        <v>0</v>
      </c>
      <c r="DG54" s="27"/>
      <c r="DH54" s="75">
        <f xml:space="preserve"> IF( OR( $C$54 = $DS$54, $C$54 =""), 0, IF( ISNUMBER( AQ54 ), 0, 1 ))</f>
        <v>0</v>
      </c>
      <c r="DI54" s="75">
        <f xml:space="preserve"> IF( OR( $C$54 = $DS$54, $C$54 =""), 0, IF( ISNUMBER( AR54 ), 0, 1 ))</f>
        <v>0</v>
      </c>
      <c r="DJ54" s="75">
        <f xml:space="preserve"> IF( OR( $C$54 = $DS$54, $C$54 =""), 0, IF( ISNUMBER( AS54 ), 0, 1 ))</f>
        <v>0</v>
      </c>
      <c r="DK54" s="75">
        <f xml:space="preserve"> IF( OR( $C$54 = $DS$54, $C$54 =""), 0, IF( ISNUMBER( AT54 ), 0, 1 ))</f>
        <v>0</v>
      </c>
      <c r="DL54" s="75">
        <f xml:space="preserve"> IF( OR( $C$54 = $DS$54, $C$54 =""), 0, IF( ISNUMBER( AU54 ), 0, 1 ))</f>
        <v>0</v>
      </c>
      <c r="DM54" s="27"/>
      <c r="DN54" s="75">
        <f xml:space="preserve"> IF( OR( $C$54 = $DS$54, $C$54 =""), 0, IF( ISNUMBER( AW54 ), 0, 1 ))</f>
        <v>0</v>
      </c>
      <c r="DO54" s="75">
        <f xml:space="preserve"> IF( OR( $C$54 = $DS$54, $C$54 =""), 0, IF( ISNUMBER( AX54 ), 0, 1 ))</f>
        <v>0</v>
      </c>
      <c r="DP54" s="75">
        <f xml:space="preserve"> IF( OR( $C$54 = $DS$54, $C$54 =""), 0, IF( ISNUMBER( AY54 ), 0, 1 ))</f>
        <v>0</v>
      </c>
      <c r="DQ54" s="75">
        <f xml:space="preserve"> IF( OR( $C$54 = $DS$54, $C$54 =""), 0, IF( ISNUMBER( AZ54 ), 0, 1 ))</f>
        <v>0</v>
      </c>
      <c r="DR54" s="75">
        <f xml:space="preserve"> IF( OR( $C$54 = $DS$54, $C$54 =""), 0, IF( ISNUMBER( BA54 ), 0, 1 ))</f>
        <v>0</v>
      </c>
      <c r="DS54" s="52" t="s">
        <v>371</v>
      </c>
      <c r="DT54" s="118"/>
      <c r="DV54" s="10"/>
      <c r="DW54" s="27"/>
      <c r="DX54" s="27"/>
      <c r="DY54" s="27"/>
      <c r="DZ54" s="27"/>
      <c r="EA54" s="27"/>
      <c r="EB54" s="76"/>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118"/>
    </row>
    <row r="55" spans="1:174" ht="14.25" customHeight="1" thickBot="1" x14ac:dyDescent="0.35">
      <c r="B55" s="103">
        <f t="shared" si="9"/>
        <v>46</v>
      </c>
      <c r="C55" s="110" t="s">
        <v>379</v>
      </c>
      <c r="D55" s="119"/>
      <c r="E55" s="114" t="s">
        <v>39</v>
      </c>
      <c r="F55" s="115">
        <v>3</v>
      </c>
      <c r="G55" s="121">
        <v>0</v>
      </c>
      <c r="H55" s="122">
        <v>0</v>
      </c>
      <c r="I55" s="122">
        <v>0</v>
      </c>
      <c r="J55" s="122">
        <v>0</v>
      </c>
      <c r="K55" s="123">
        <v>0</v>
      </c>
      <c r="L55" s="116">
        <f>SUM(G55:K55)</f>
        <v>0</v>
      </c>
      <c r="M55" s="121">
        <v>0</v>
      </c>
      <c r="N55" s="122">
        <v>0</v>
      </c>
      <c r="O55" s="122">
        <v>0</v>
      </c>
      <c r="P55" s="122">
        <v>0</v>
      </c>
      <c r="Q55" s="123">
        <v>0</v>
      </c>
      <c r="R55" s="116">
        <f t="shared" si="14"/>
        <v>0</v>
      </c>
      <c r="S55" s="121">
        <v>0</v>
      </c>
      <c r="T55" s="122">
        <v>0</v>
      </c>
      <c r="U55" s="122">
        <v>0</v>
      </c>
      <c r="V55" s="122">
        <v>0</v>
      </c>
      <c r="W55" s="123">
        <v>0</v>
      </c>
      <c r="X55" s="116">
        <f t="shared" si="15"/>
        <v>0</v>
      </c>
      <c r="Y55" s="121">
        <v>0</v>
      </c>
      <c r="Z55" s="122">
        <v>0</v>
      </c>
      <c r="AA55" s="122">
        <v>0</v>
      </c>
      <c r="AB55" s="122">
        <v>0</v>
      </c>
      <c r="AC55" s="123">
        <v>0</v>
      </c>
      <c r="AD55" s="116">
        <f t="shared" si="16"/>
        <v>0</v>
      </c>
      <c r="AE55" s="121">
        <v>0</v>
      </c>
      <c r="AF55" s="122">
        <v>0</v>
      </c>
      <c r="AG55" s="122">
        <v>0</v>
      </c>
      <c r="AH55" s="122">
        <v>0</v>
      </c>
      <c r="AI55" s="123">
        <v>0</v>
      </c>
      <c r="AJ55" s="116">
        <f t="shared" si="17"/>
        <v>0</v>
      </c>
      <c r="AK55" s="121">
        <v>0</v>
      </c>
      <c r="AL55" s="122">
        <v>0</v>
      </c>
      <c r="AM55" s="122">
        <v>0</v>
      </c>
      <c r="AN55" s="122">
        <v>0</v>
      </c>
      <c r="AO55" s="123">
        <v>0</v>
      </c>
      <c r="AP55" s="116">
        <f t="shared" si="18"/>
        <v>0</v>
      </c>
      <c r="AQ55" s="121">
        <v>0</v>
      </c>
      <c r="AR55" s="122">
        <v>0</v>
      </c>
      <c r="AS55" s="122">
        <v>0</v>
      </c>
      <c r="AT55" s="122">
        <v>0</v>
      </c>
      <c r="AU55" s="123">
        <v>0</v>
      </c>
      <c r="AV55" s="116">
        <f t="shared" si="19"/>
        <v>0</v>
      </c>
      <c r="AW55" s="121">
        <v>0</v>
      </c>
      <c r="AX55" s="122">
        <v>0</v>
      </c>
      <c r="AY55" s="122">
        <v>0</v>
      </c>
      <c r="AZ55" s="122">
        <v>0</v>
      </c>
      <c r="BA55" s="123">
        <v>0</v>
      </c>
      <c r="BB55" s="116">
        <f t="shared" si="20"/>
        <v>0</v>
      </c>
      <c r="BC55" s="17"/>
      <c r="BD55" s="88"/>
      <c r="BE55" s="99" t="s">
        <v>263</v>
      </c>
      <c r="BG55" s="53">
        <f>(IF(SUM(BX55:DR55)=0,IF(BV55=1,$BV$5,0),$BX$5))</f>
        <v>0</v>
      </c>
      <c r="BH55" s="53"/>
      <c r="BJ55" s="103">
        <f t="shared" si="10"/>
        <v>46</v>
      </c>
      <c r="BK55" s="120" t="s">
        <v>380</v>
      </c>
      <c r="BL55" s="114" t="s">
        <v>39</v>
      </c>
      <c r="BM55" s="115">
        <v>3</v>
      </c>
      <c r="BN55" s="124" t="s">
        <v>381</v>
      </c>
      <c r="BO55" s="125" t="s">
        <v>382</v>
      </c>
      <c r="BP55" s="125" t="s">
        <v>383</v>
      </c>
      <c r="BQ55" s="125" t="s">
        <v>384</v>
      </c>
      <c r="BR55" s="126" t="s">
        <v>385</v>
      </c>
      <c r="BS55" s="127" t="s">
        <v>386</v>
      </c>
      <c r="BT55" s="9"/>
      <c r="BV55" s="75">
        <f t="shared" si="13"/>
        <v>0</v>
      </c>
      <c r="BX55" s="75">
        <f xml:space="preserve"> IF( OR( $C$55 = $DS$55, $C$55 =""), 0, IF( ISNUMBER( G55 ), 0, 1 ))</f>
        <v>0</v>
      </c>
      <c r="BY55" s="75">
        <f xml:space="preserve"> IF( OR( $C$55 = $DS$55, $C$55 =""), 0, IF( ISNUMBER( H55 ), 0, 1 ))</f>
        <v>0</v>
      </c>
      <c r="BZ55" s="75">
        <f xml:space="preserve"> IF( OR( $C$55 = $DS$55, $C$55 =""), 0, IF( ISNUMBER( I55 ), 0, 1 ))</f>
        <v>0</v>
      </c>
      <c r="CA55" s="75">
        <f xml:space="preserve"> IF( OR( $C$55 = $DS$55, $C$55 =""), 0, IF( ISNUMBER( J55 ), 0, 1 ))</f>
        <v>0</v>
      </c>
      <c r="CB55" s="75">
        <f xml:space="preserve"> IF( OR( $C$55 = $DS$55, $C$55 =""), 0, IF( ISNUMBER( K55 ), 0, 1 ))</f>
        <v>0</v>
      </c>
      <c r="CC55" s="76"/>
      <c r="CD55" s="75">
        <f xml:space="preserve"> IF( OR( $C$55 = $DS$55, $C$55 =""), 0, IF( ISNUMBER( M55 ), 0, 1 ))</f>
        <v>0</v>
      </c>
      <c r="CE55" s="75">
        <f xml:space="preserve"> IF( OR( $C$55 = $DS$55, $C$55 =""), 0, IF( ISNUMBER( N55 ), 0, 1 ))</f>
        <v>0</v>
      </c>
      <c r="CF55" s="75">
        <f xml:space="preserve"> IF( OR( $C$55 = $DS$55, $C$55 =""), 0, IF( ISNUMBER( O55 ), 0, 1 ))</f>
        <v>0</v>
      </c>
      <c r="CG55" s="75">
        <f xml:space="preserve"> IF( OR( $C$55 = $DS$55, $C$55 =""), 0, IF( ISNUMBER( P55 ), 0, 1 ))</f>
        <v>0</v>
      </c>
      <c r="CH55" s="75">
        <f xml:space="preserve"> IF( OR( $C$55 = $DS$55, $C$55 =""), 0, IF( ISNUMBER( Q55 ), 0, 1 ))</f>
        <v>0</v>
      </c>
      <c r="CI55" s="27"/>
      <c r="CJ55" s="75">
        <f xml:space="preserve"> IF( OR( $C$55 = $DS$55, $C$55 =""), 0, IF( ISNUMBER( S55 ), 0, 1 ))</f>
        <v>0</v>
      </c>
      <c r="CK55" s="75">
        <f xml:space="preserve"> IF( OR( $C$55 = $DS$55, $C$55 =""), 0, IF( ISNUMBER( T55 ), 0, 1 ))</f>
        <v>0</v>
      </c>
      <c r="CL55" s="75">
        <f xml:space="preserve"> IF( OR( $C$55 = $DS$55, $C$55 =""), 0, IF( ISNUMBER( U55 ), 0, 1 ))</f>
        <v>0</v>
      </c>
      <c r="CM55" s="75">
        <f xml:space="preserve"> IF( OR( $C$55 = $DS$55, $C$55 =""), 0, IF( ISNUMBER( V55 ), 0, 1 ))</f>
        <v>0</v>
      </c>
      <c r="CN55" s="75">
        <f xml:space="preserve"> IF( OR( $C$55 = $DS$55, $C$55 =""), 0, IF( ISNUMBER( W55 ), 0, 1 ))</f>
        <v>0</v>
      </c>
      <c r="CO55" s="27"/>
      <c r="CP55" s="75">
        <f xml:space="preserve"> IF( OR( $C$55 = $DS$55, $C$55 =""), 0, IF( ISNUMBER( Y55 ), 0, 1 ))</f>
        <v>0</v>
      </c>
      <c r="CQ55" s="75">
        <f xml:space="preserve"> IF( OR( $C$55 = $DS$55, $C$55 =""), 0, IF( ISNUMBER( Z55 ), 0, 1 ))</f>
        <v>0</v>
      </c>
      <c r="CR55" s="75">
        <f xml:space="preserve"> IF( OR( $C$55 = $DS$55, $C$55 =""), 0, IF( ISNUMBER( AA55 ), 0, 1 ))</f>
        <v>0</v>
      </c>
      <c r="CS55" s="75">
        <f xml:space="preserve"> IF( OR( $C$55 = $DS$55, $C$55 =""), 0, IF( ISNUMBER( AB55 ), 0, 1 ))</f>
        <v>0</v>
      </c>
      <c r="CT55" s="75">
        <f xml:space="preserve"> IF( OR( $C$55 = $DS$55, $C$55 =""), 0, IF( ISNUMBER( AC55 ), 0, 1 ))</f>
        <v>0</v>
      </c>
      <c r="CU55" s="27"/>
      <c r="CV55" s="75">
        <f xml:space="preserve"> IF( OR( $C$55 = $DS$55, $C$55 =""), 0, IF( ISNUMBER( AE55 ), 0, 1 ))</f>
        <v>0</v>
      </c>
      <c r="CW55" s="75">
        <f xml:space="preserve"> IF( OR( $C$55 = $DS$55, $C$55 =""), 0, IF( ISNUMBER( AF55 ), 0, 1 ))</f>
        <v>0</v>
      </c>
      <c r="CX55" s="75">
        <f xml:space="preserve"> IF( OR( $C$55 = $DS$55, $C$55 =""), 0, IF( ISNUMBER( AG55 ), 0, 1 ))</f>
        <v>0</v>
      </c>
      <c r="CY55" s="75">
        <f xml:space="preserve"> IF( OR( $C$55 = $DS$55, $C$55 =""), 0, IF( ISNUMBER( AH55 ), 0, 1 ))</f>
        <v>0</v>
      </c>
      <c r="CZ55" s="75">
        <f xml:space="preserve"> IF( OR( $C$55 = $DS$55, $C$55 =""), 0, IF( ISNUMBER( AI55 ), 0, 1 ))</f>
        <v>0</v>
      </c>
      <c r="DA55" s="27"/>
      <c r="DB55" s="75">
        <f xml:space="preserve"> IF( OR( $C$55 = $DS$55, $C$55 =""), 0, IF( ISNUMBER( AK55 ), 0, 1 ))</f>
        <v>0</v>
      </c>
      <c r="DC55" s="75">
        <f xml:space="preserve"> IF( OR( $C$55 = $DS$55, $C$55 =""), 0, IF( ISNUMBER( AL55 ), 0, 1 ))</f>
        <v>0</v>
      </c>
      <c r="DD55" s="75">
        <f xml:space="preserve"> IF( OR( $C$55 = $DS$55, $C$55 =""), 0, IF( ISNUMBER( AM55 ), 0, 1 ))</f>
        <v>0</v>
      </c>
      <c r="DE55" s="75">
        <f xml:space="preserve"> IF( OR( $C$55 = $DS$55, $C$55 =""), 0, IF( ISNUMBER( AN55 ), 0, 1 ))</f>
        <v>0</v>
      </c>
      <c r="DF55" s="75">
        <f xml:space="preserve"> IF( OR( $C$55 = $DS$55, $C$55 =""), 0, IF( ISNUMBER( AO55 ), 0, 1 ))</f>
        <v>0</v>
      </c>
      <c r="DG55" s="27"/>
      <c r="DH55" s="75">
        <f xml:space="preserve"> IF( OR( $C$55 = $DS$55, $C$55 =""), 0, IF( ISNUMBER( AQ55 ), 0, 1 ))</f>
        <v>0</v>
      </c>
      <c r="DI55" s="75">
        <f xml:space="preserve"> IF( OR( $C$55 = $DS$55, $C$55 =""), 0, IF( ISNUMBER( AR55 ), 0, 1 ))</f>
        <v>0</v>
      </c>
      <c r="DJ55" s="75">
        <f xml:space="preserve"> IF( OR( $C$55 = $DS$55, $C$55 =""), 0, IF( ISNUMBER( AS55 ), 0, 1 ))</f>
        <v>0</v>
      </c>
      <c r="DK55" s="75">
        <f xml:space="preserve"> IF( OR( $C$55 = $DS$55, $C$55 =""), 0, IF( ISNUMBER( AT55 ), 0, 1 ))</f>
        <v>0</v>
      </c>
      <c r="DL55" s="75">
        <f xml:space="preserve"> IF( OR( $C$55 = $DS$55, $C$55 =""), 0, IF( ISNUMBER( AU55 ), 0, 1 ))</f>
        <v>0</v>
      </c>
      <c r="DM55" s="27"/>
      <c r="DN55" s="75">
        <f xml:space="preserve"> IF( OR( $C$55 = $DS$55, $C$55 =""), 0, IF( ISNUMBER( AW55 ), 0, 1 ))</f>
        <v>0</v>
      </c>
      <c r="DO55" s="75">
        <f xml:space="preserve"> IF( OR( $C$55 = $DS$55, $C$55 =""), 0, IF( ISNUMBER( AX55 ), 0, 1 ))</f>
        <v>0</v>
      </c>
      <c r="DP55" s="75">
        <f xml:space="preserve"> IF( OR( $C$55 = $DS$55, $C$55 =""), 0, IF( ISNUMBER( AY55 ), 0, 1 ))</f>
        <v>0</v>
      </c>
      <c r="DQ55" s="75">
        <f xml:space="preserve"> IF( OR( $C$55 = $DS$55, $C$55 =""), 0, IF( ISNUMBER( AZ55 ), 0, 1 ))</f>
        <v>0</v>
      </c>
      <c r="DR55" s="75">
        <f xml:space="preserve"> IF( OR( $C$55 = $DS$55, $C$55 =""), 0, IF( ISNUMBER( BA55 ), 0, 1 ))</f>
        <v>0</v>
      </c>
      <c r="DS55" s="52" t="s">
        <v>379</v>
      </c>
      <c r="DT55" s="128"/>
      <c r="DV55" s="10"/>
      <c r="DW55" s="27"/>
      <c r="DX55" s="27"/>
      <c r="DY55" s="27"/>
      <c r="DZ55" s="27"/>
      <c r="EA55" s="27"/>
      <c r="EB55" s="76"/>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128"/>
    </row>
    <row r="56" spans="1:174" ht="14.25" customHeight="1" thickBot="1" x14ac:dyDescent="0.35">
      <c r="A56" s="129"/>
      <c r="B56" s="130">
        <f>+B55+1</f>
        <v>47</v>
      </c>
      <c r="C56" s="131" t="s">
        <v>387</v>
      </c>
      <c r="D56" s="132"/>
      <c r="E56" s="133" t="s">
        <v>39</v>
      </c>
      <c r="F56" s="134">
        <v>3</v>
      </c>
      <c r="G56" s="135">
        <f>SUM(G10:G55)</f>
        <v>26.891640090000003</v>
      </c>
      <c r="H56" s="136">
        <f>SUM(H10:H55)</f>
        <v>29.553700693800003</v>
      </c>
      <c r="I56" s="136">
        <f>SUM(I10:I55)</f>
        <v>0</v>
      </c>
      <c r="J56" s="136">
        <f>SUM(J10:J55)</f>
        <v>1.4036568467999999</v>
      </c>
      <c r="K56" s="137">
        <f>SUM(K10:K55)</f>
        <v>0</v>
      </c>
      <c r="L56" s="138">
        <f t="shared" si="0"/>
        <v>57.848997630600003</v>
      </c>
      <c r="M56" s="135">
        <f>SUM(M10:M55)</f>
        <v>47.623955961005784</v>
      </c>
      <c r="N56" s="136">
        <f>SUM(N10:N55)</f>
        <v>20.597436403959335</v>
      </c>
      <c r="O56" s="136">
        <f>SUM(O10:O55)</f>
        <v>0</v>
      </c>
      <c r="P56" s="136">
        <f>SUM(P10:P55)</f>
        <v>0</v>
      </c>
      <c r="Q56" s="137">
        <f>SUM(Q10:Q55)</f>
        <v>0</v>
      </c>
      <c r="R56" s="138">
        <f t="shared" si="14"/>
        <v>68.221392364965112</v>
      </c>
      <c r="S56" s="135">
        <f>SUM(S10:S55)</f>
        <v>25.77653118944243</v>
      </c>
      <c r="T56" s="136">
        <f>SUM(T10:T55)</f>
        <v>49.902114678791868</v>
      </c>
      <c r="U56" s="136">
        <f>SUM(U10:U55)</f>
        <v>0</v>
      </c>
      <c r="V56" s="136">
        <f>SUM(V10:V55)</f>
        <v>17.465368705606949</v>
      </c>
      <c r="W56" s="137">
        <f>SUM(W10:W55)</f>
        <v>0</v>
      </c>
      <c r="X56" s="138">
        <f t="shared" si="15"/>
        <v>93.144014573841247</v>
      </c>
      <c r="Y56" s="135">
        <f>SUM(Y10:Y55)</f>
        <v>38.319837448846144</v>
      </c>
      <c r="Z56" s="136">
        <f>SUM(Z10:Z55)</f>
        <v>41.091639818189904</v>
      </c>
      <c r="AA56" s="136">
        <f>SUM(AA10:AA55)</f>
        <v>0</v>
      </c>
      <c r="AB56" s="136">
        <f>SUM(AB10:AB55)</f>
        <v>0</v>
      </c>
      <c r="AC56" s="137">
        <f>SUM(AC10:AC55)</f>
        <v>0</v>
      </c>
      <c r="AD56" s="138">
        <f t="shared" si="16"/>
        <v>79.411477267036048</v>
      </c>
      <c r="AE56" s="135">
        <f>SUM(AE10:AE55)</f>
        <v>43.11753445329704</v>
      </c>
      <c r="AF56" s="136">
        <f>SUM(AF10:AF55)</f>
        <v>80.087982331631437</v>
      </c>
      <c r="AG56" s="136">
        <f>SUM(AG10:AG55)</f>
        <v>0</v>
      </c>
      <c r="AH56" s="136">
        <f>SUM(AH10:AH55)</f>
        <v>0</v>
      </c>
      <c r="AI56" s="137">
        <f>SUM(AI10:AI55)</f>
        <v>0</v>
      </c>
      <c r="AJ56" s="138">
        <f t="shared" si="17"/>
        <v>123.20551678492848</v>
      </c>
      <c r="AK56" s="135">
        <f>SUM(AK10:AK55)</f>
        <v>87.623284952104626</v>
      </c>
      <c r="AL56" s="136">
        <f>SUM(AL10:AL55)</f>
        <v>88.384044035120027</v>
      </c>
      <c r="AM56" s="136">
        <f>SUM(AM10:AM55)</f>
        <v>0</v>
      </c>
      <c r="AN56" s="136">
        <f>SUM(AN10:AN55)</f>
        <v>0</v>
      </c>
      <c r="AO56" s="137">
        <f>SUM(AO10:AO55)</f>
        <v>0</v>
      </c>
      <c r="AP56" s="138">
        <f t="shared" si="18"/>
        <v>176.00732898722464</v>
      </c>
      <c r="AQ56" s="135">
        <f>SUM(AQ10:AQ55)</f>
        <v>34.489499711538464</v>
      </c>
      <c r="AR56" s="136">
        <f>SUM(AR10:AR55)</f>
        <v>91.213179826285156</v>
      </c>
      <c r="AS56" s="136">
        <f>SUM(AS10:AS55)</f>
        <v>0</v>
      </c>
      <c r="AT56" s="136">
        <f>SUM(AT10:AT55)</f>
        <v>0</v>
      </c>
      <c r="AU56" s="137">
        <f>SUM(AU10:AU55)</f>
        <v>0</v>
      </c>
      <c r="AV56" s="138">
        <f t="shared" si="19"/>
        <v>125.70267953782363</v>
      </c>
      <c r="AW56" s="135">
        <f>SUM(AW10:AW55)</f>
        <v>31.991232980769229</v>
      </c>
      <c r="AX56" s="136">
        <f>SUM(AX10:AX55)</f>
        <v>156.71576423798862</v>
      </c>
      <c r="AY56" s="136">
        <f>SUM(AY10:AY55)</f>
        <v>0</v>
      </c>
      <c r="AZ56" s="136">
        <f>SUM(AZ10:AZ55)</f>
        <v>4.1681769230769223</v>
      </c>
      <c r="BA56" s="137">
        <f>SUM(BA10:BA55)</f>
        <v>0</v>
      </c>
      <c r="BB56" s="138">
        <f t="shared" si="20"/>
        <v>192.87517414183478</v>
      </c>
      <c r="BC56" s="20"/>
      <c r="BD56" s="139" t="s">
        <v>388</v>
      </c>
      <c r="BE56" s="140"/>
      <c r="BF56" s="9"/>
      <c r="BG56" s="53"/>
      <c r="BH56" s="51"/>
      <c r="BJ56" s="130">
        <f>+BJ55+1</f>
        <v>47</v>
      </c>
      <c r="BK56" s="131" t="s">
        <v>387</v>
      </c>
      <c r="BL56" s="133" t="s">
        <v>39</v>
      </c>
      <c r="BM56" s="134">
        <v>3</v>
      </c>
      <c r="BN56" s="141" t="s">
        <v>389</v>
      </c>
      <c r="BO56" s="142" t="s">
        <v>390</v>
      </c>
      <c r="BP56" s="142" t="s">
        <v>391</v>
      </c>
      <c r="BQ56" s="142" t="s">
        <v>392</v>
      </c>
      <c r="BR56" s="143" t="s">
        <v>393</v>
      </c>
      <c r="BS56" s="144" t="s">
        <v>394</v>
      </c>
      <c r="BT56" s="9"/>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128"/>
      <c r="DV56" s="10"/>
      <c r="DW56" s="27"/>
      <c r="DX56" s="27"/>
      <c r="DY56" s="27"/>
      <c r="DZ56" s="27"/>
      <c r="EA56" s="27"/>
      <c r="EB56" s="76"/>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128"/>
    </row>
    <row r="57" spans="1:174" ht="14.25" customHeight="1" x14ac:dyDescent="0.3">
      <c r="B57" s="17"/>
      <c r="C57" s="17"/>
      <c r="D57" s="145"/>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53"/>
      <c r="BH57" s="51"/>
      <c r="BI57" s="17"/>
      <c r="BJ57" s="20"/>
      <c r="BK57" s="20"/>
      <c r="BL57" s="20"/>
      <c r="BM57" s="20"/>
      <c r="BN57" s="20"/>
      <c r="BO57" s="20"/>
      <c r="BP57" s="20"/>
      <c r="BQ57" s="20"/>
      <c r="BR57" s="20"/>
      <c r="BS57" s="20"/>
      <c r="BT57" s="9"/>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128"/>
      <c r="DU57" s="17"/>
      <c r="DV57" s="10"/>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128"/>
    </row>
    <row r="58" spans="1:174" ht="14.25" customHeight="1" x14ac:dyDescent="0.3">
      <c r="B58" s="146" t="s">
        <v>395</v>
      </c>
      <c r="C58" s="147"/>
      <c r="D58" s="148"/>
      <c r="E58" s="148"/>
      <c r="F58" s="148"/>
      <c r="G58" s="149"/>
      <c r="H58" s="150"/>
      <c r="I58" s="150"/>
      <c r="J58" s="150"/>
      <c r="K58" s="150"/>
      <c r="L58" s="150"/>
      <c r="M58" s="150"/>
      <c r="N58" s="150"/>
      <c r="O58" s="150"/>
      <c r="P58" s="150"/>
      <c r="Q58" s="150"/>
      <c r="R58" s="151"/>
      <c r="S58" s="151"/>
      <c r="T58" s="151"/>
      <c r="U58" s="151"/>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53"/>
      <c r="BH58" s="51"/>
      <c r="BI58" s="17"/>
      <c r="BJ58" s="20"/>
      <c r="BK58" s="20"/>
      <c r="BL58" s="20"/>
      <c r="BM58" s="20"/>
      <c r="BN58" s="20"/>
      <c r="BO58" s="20"/>
      <c r="BP58" s="20"/>
      <c r="BQ58" s="20"/>
      <c r="BR58" s="20"/>
      <c r="BS58" s="20"/>
      <c r="BT58" s="9"/>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128"/>
      <c r="DU58" s="17"/>
      <c r="DV58" s="10"/>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128"/>
    </row>
    <row r="59" spans="1:174" ht="14.25" customHeight="1" x14ac:dyDescent="0.3">
      <c r="B59" s="152"/>
      <c r="C59" s="153" t="s">
        <v>396</v>
      </c>
      <c r="D59" s="148"/>
      <c r="E59" s="148"/>
      <c r="F59" s="148"/>
      <c r="G59" s="149"/>
      <c r="H59" s="150"/>
      <c r="I59" s="150"/>
      <c r="J59" s="150"/>
      <c r="K59" s="150"/>
      <c r="L59" s="150"/>
      <c r="M59" s="150"/>
      <c r="N59" s="150"/>
      <c r="O59" s="150"/>
      <c r="P59" s="150"/>
      <c r="Q59" s="150"/>
      <c r="R59" s="151"/>
      <c r="S59" s="151"/>
      <c r="T59" s="151"/>
      <c r="U59" s="151"/>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54"/>
      <c r="BH59" s="155"/>
      <c r="BI59" s="17"/>
      <c r="BJ59" s="20"/>
      <c r="BK59" s="20"/>
      <c r="BL59" s="20"/>
      <c r="BM59" s="20"/>
      <c r="BN59" s="20"/>
      <c r="BO59" s="20"/>
      <c r="BP59" s="20"/>
      <c r="BQ59" s="20"/>
      <c r="BR59" s="20"/>
      <c r="BS59" s="20"/>
      <c r="BT59" s="9"/>
      <c r="BX59" s="156">
        <f>SUM(BV10:DR55)</f>
        <v>0</v>
      </c>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128"/>
      <c r="DU59" s="17"/>
      <c r="DV59" s="10"/>
      <c r="DW59" s="156">
        <f>SUM(DW10:FQ55)</f>
        <v>11</v>
      </c>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128"/>
    </row>
    <row r="60" spans="1:174" ht="14.25" customHeight="1" x14ac:dyDescent="0.3">
      <c r="B60" s="157"/>
      <c r="C60" s="153" t="s">
        <v>397</v>
      </c>
      <c r="D60" s="148"/>
      <c r="E60" s="148"/>
      <c r="F60" s="148"/>
      <c r="G60" s="149"/>
      <c r="H60" s="150"/>
      <c r="I60" s="150"/>
      <c r="J60" s="150"/>
      <c r="K60" s="150"/>
      <c r="L60" s="150"/>
      <c r="M60" s="150"/>
      <c r="N60" s="150"/>
      <c r="O60" s="150"/>
      <c r="P60" s="150"/>
      <c r="Q60" s="150"/>
      <c r="R60" s="151"/>
      <c r="S60" s="151"/>
      <c r="T60" s="151"/>
      <c r="U60" s="151"/>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I60" s="17"/>
      <c r="BJ60" s="20"/>
      <c r="BK60" s="20"/>
      <c r="BL60" s="20"/>
      <c r="BM60" s="20"/>
      <c r="BN60" s="20"/>
      <c r="BO60" s="20"/>
      <c r="BP60" s="20"/>
      <c r="BQ60" s="20"/>
      <c r="BR60" s="20"/>
      <c r="BS60" s="20"/>
      <c r="BT60" s="9"/>
      <c r="BU60" s="128"/>
      <c r="BV60" s="158"/>
      <c r="BW60" s="158"/>
      <c r="BX60" s="159"/>
      <c r="DT60" s="128"/>
      <c r="DU60" s="17"/>
      <c r="DV60" s="128"/>
      <c r="DW60" s="159"/>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28"/>
    </row>
    <row r="61" spans="1:174" ht="14.25" customHeight="1" x14ac:dyDescent="0.3">
      <c r="B61" s="160"/>
      <c r="C61" s="153" t="s">
        <v>398</v>
      </c>
      <c r="D61" s="148"/>
      <c r="E61" s="148"/>
      <c r="F61" s="148"/>
      <c r="G61" s="149"/>
      <c r="H61" s="150"/>
      <c r="I61" s="150"/>
      <c r="J61" s="150"/>
      <c r="K61" s="150"/>
      <c r="L61" s="150"/>
      <c r="M61" s="150"/>
      <c r="N61" s="150"/>
      <c r="O61" s="150"/>
      <c r="P61" s="150"/>
      <c r="Q61" s="150"/>
      <c r="R61" s="151"/>
      <c r="S61" s="151"/>
      <c r="T61" s="151"/>
      <c r="U61" s="151"/>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I61" s="17"/>
      <c r="BJ61" s="20"/>
      <c r="BK61" s="20"/>
      <c r="BL61" s="20"/>
      <c r="BM61" s="20"/>
      <c r="BN61" s="20"/>
      <c r="BO61" s="20"/>
      <c r="BP61" s="20"/>
      <c r="BQ61" s="20"/>
      <c r="BR61" s="20"/>
      <c r="BS61" s="20"/>
      <c r="BT61" s="9"/>
      <c r="BU61" s="128"/>
      <c r="BV61" s="158"/>
      <c r="BW61" s="158"/>
      <c r="BX61" s="161"/>
      <c r="DT61" s="128"/>
      <c r="DU61" s="17"/>
      <c r="DV61" s="128"/>
      <c r="DW61" s="16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28"/>
    </row>
    <row r="62" spans="1:174" ht="14.25" customHeight="1" x14ac:dyDescent="0.3">
      <c r="B62" s="162"/>
      <c r="C62" s="153" t="s">
        <v>399</v>
      </c>
      <c r="D62" s="148"/>
      <c r="E62" s="148"/>
      <c r="F62" s="148"/>
      <c r="G62" s="149"/>
      <c r="H62" s="150"/>
      <c r="I62" s="150"/>
      <c r="J62" s="150"/>
      <c r="K62" s="150"/>
      <c r="L62" s="150"/>
      <c r="M62" s="150"/>
      <c r="N62" s="150"/>
      <c r="O62" s="150"/>
      <c r="P62" s="150"/>
      <c r="Q62" s="150"/>
      <c r="R62" s="151"/>
      <c r="S62" s="151"/>
      <c r="T62" s="151"/>
      <c r="U62" s="151"/>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I62" s="17"/>
      <c r="BJ62" s="20"/>
      <c r="BK62" s="20"/>
      <c r="BL62" s="20"/>
      <c r="BM62" s="20"/>
      <c r="BN62" s="20"/>
      <c r="BO62" s="20"/>
      <c r="BP62" s="20"/>
      <c r="BQ62" s="20"/>
      <c r="BR62" s="20"/>
      <c r="BS62" s="20"/>
      <c r="BT62" s="9"/>
      <c r="BU62" s="128"/>
      <c r="BV62" s="158"/>
      <c r="BW62" s="158"/>
      <c r="BX62" s="161"/>
      <c r="DT62" s="128"/>
      <c r="DU62" s="17"/>
      <c r="DV62" s="128"/>
      <c r="DW62" s="16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28"/>
    </row>
    <row r="63" spans="1:174" ht="14.25" customHeight="1" thickBot="1" x14ac:dyDescent="0.35">
      <c r="B63" s="163"/>
      <c r="C63" s="153"/>
      <c r="D63" s="148"/>
      <c r="E63" s="148"/>
      <c r="F63" s="148"/>
      <c r="G63" s="149"/>
      <c r="H63" s="150"/>
      <c r="I63" s="150"/>
      <c r="J63" s="150"/>
      <c r="K63" s="150"/>
      <c r="L63" s="150"/>
      <c r="M63" s="150"/>
      <c r="N63" s="150"/>
      <c r="O63" s="150"/>
      <c r="P63" s="150"/>
      <c r="Q63" s="150"/>
      <c r="R63" s="151"/>
      <c r="S63" s="151"/>
      <c r="T63" s="151"/>
      <c r="U63" s="151"/>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54"/>
      <c r="BH63" s="155"/>
      <c r="BI63" s="17"/>
      <c r="BJ63" s="20"/>
      <c r="BK63" s="20"/>
      <c r="BL63" s="20"/>
      <c r="BM63" s="20"/>
      <c r="BN63" s="20"/>
      <c r="BO63" s="20"/>
      <c r="BP63" s="20"/>
      <c r="BQ63" s="20"/>
      <c r="BR63" s="20"/>
      <c r="BS63" s="20"/>
      <c r="BT63" s="9"/>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128"/>
      <c r="DU63" s="17"/>
      <c r="DV63" s="10"/>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128"/>
    </row>
    <row r="64" spans="1:174" ht="15" customHeight="1" thickBot="1" x14ac:dyDescent="0.35">
      <c r="B64" s="205" t="s">
        <v>400</v>
      </c>
      <c r="C64" s="206"/>
      <c r="D64" s="206"/>
      <c r="E64" s="206"/>
      <c r="F64" s="206"/>
      <c r="G64" s="206"/>
      <c r="H64" s="206"/>
      <c r="I64" s="206"/>
      <c r="J64" s="206"/>
      <c r="K64" s="206"/>
      <c r="L64" s="206"/>
      <c r="M64" s="206"/>
      <c r="N64" s="206"/>
      <c r="O64" s="206"/>
      <c r="P64" s="206"/>
      <c r="Q64" s="206"/>
      <c r="R64" s="207"/>
      <c r="S64" s="164"/>
      <c r="T64" s="164"/>
      <c r="U64" s="164"/>
      <c r="V64" s="164"/>
      <c r="W64" s="164"/>
      <c r="X64" s="164"/>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I64" s="16"/>
      <c r="BJ64" s="19"/>
      <c r="BK64" s="19"/>
      <c r="BL64" s="19"/>
      <c r="BM64" s="19"/>
      <c r="BN64" s="19"/>
      <c r="BO64" s="19"/>
      <c r="BP64" s="19"/>
      <c r="BQ64" s="19"/>
      <c r="BR64" s="19"/>
      <c r="BS64" s="19"/>
      <c r="BT64" s="9"/>
      <c r="BU64" s="128"/>
      <c r="BV64" s="158"/>
      <c r="BW64" s="158"/>
      <c r="BX64" s="159"/>
      <c r="DT64" s="128"/>
      <c r="DU64" s="16"/>
      <c r="DV64" s="128"/>
      <c r="DW64" s="159"/>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28"/>
    </row>
    <row r="65" spans="2:174" ht="14.25" customHeight="1" thickBot="1" x14ac:dyDescent="0.35">
      <c r="B65" s="164"/>
      <c r="C65" s="165"/>
      <c r="D65" s="166"/>
      <c r="E65" s="167"/>
      <c r="F65" s="167"/>
      <c r="G65" s="167"/>
      <c r="H65" s="167"/>
      <c r="I65" s="167"/>
      <c r="J65" s="167"/>
      <c r="K65" s="167"/>
      <c r="L65" s="167"/>
      <c r="M65" s="167"/>
      <c r="N65" s="167"/>
      <c r="O65" s="167"/>
      <c r="P65" s="167"/>
      <c r="Q65" s="167"/>
      <c r="R65" s="167"/>
      <c r="S65" s="167"/>
      <c r="T65" s="167"/>
      <c r="U65" s="167"/>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I65" s="16"/>
      <c r="BJ65" s="19"/>
      <c r="BK65" s="19"/>
      <c r="BL65" s="19"/>
      <c r="BM65" s="19"/>
      <c r="BN65" s="19"/>
      <c r="BO65" s="19"/>
      <c r="BP65" s="19"/>
      <c r="BQ65" s="19"/>
      <c r="BR65" s="19"/>
      <c r="BS65" s="19"/>
      <c r="BT65" s="9"/>
      <c r="BU65" s="128"/>
      <c r="BV65" s="158"/>
      <c r="BW65" s="158"/>
      <c r="BX65" s="161"/>
      <c r="DT65" s="128"/>
      <c r="DU65" s="16"/>
      <c r="DV65" s="128"/>
      <c r="DW65" s="16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28"/>
    </row>
    <row r="66" spans="2:174" ht="45" customHeight="1" thickBot="1" x14ac:dyDescent="0.35">
      <c r="B66" s="218" t="s">
        <v>401</v>
      </c>
      <c r="C66" s="219"/>
      <c r="D66" s="219"/>
      <c r="E66" s="219"/>
      <c r="F66" s="219"/>
      <c r="G66" s="219"/>
      <c r="H66" s="219"/>
      <c r="I66" s="219"/>
      <c r="J66" s="219"/>
      <c r="K66" s="219"/>
      <c r="L66" s="219"/>
      <c r="M66" s="219"/>
      <c r="N66" s="219"/>
      <c r="O66" s="219"/>
      <c r="P66" s="219"/>
      <c r="Q66" s="219"/>
      <c r="R66" s="220"/>
      <c r="S66" s="168"/>
      <c r="T66" s="168"/>
      <c r="U66" s="168"/>
      <c r="V66" s="168"/>
      <c r="W66" s="168"/>
      <c r="X66" s="168"/>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I66" s="16"/>
      <c r="BJ66" s="19"/>
      <c r="BK66" s="19"/>
      <c r="BL66" s="19"/>
      <c r="BM66" s="19"/>
      <c r="BN66" s="19"/>
      <c r="BO66" s="19"/>
      <c r="BP66" s="19"/>
      <c r="BQ66" s="19"/>
      <c r="BR66" s="19"/>
      <c r="BS66" s="19"/>
      <c r="BT66" s="9"/>
      <c r="BX66" s="161"/>
      <c r="DU66" s="16"/>
      <c r="DV66" s="10"/>
      <c r="DW66" s="16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0"/>
    </row>
    <row r="67" spans="2:174" ht="14.25" customHeight="1" thickBot="1" x14ac:dyDescent="0.35">
      <c r="B67" s="169"/>
      <c r="C67" s="169"/>
      <c r="D67" s="170"/>
      <c r="E67" s="169"/>
      <c r="F67" s="171"/>
      <c r="G67" s="171"/>
      <c r="H67" s="171"/>
      <c r="I67" s="171"/>
      <c r="J67" s="171"/>
      <c r="K67" s="171"/>
      <c r="L67" s="171"/>
      <c r="M67" s="17"/>
      <c r="N67" s="17"/>
      <c r="O67" s="17"/>
      <c r="P67" s="17"/>
      <c r="Q67" s="17"/>
      <c r="R67" s="17"/>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I67" s="16"/>
      <c r="BJ67" s="16"/>
      <c r="BK67" s="16"/>
      <c r="BL67" s="16"/>
      <c r="BM67" s="16"/>
      <c r="BN67" s="16"/>
      <c r="BO67" s="16"/>
      <c r="BP67" s="16"/>
      <c r="BQ67" s="16"/>
      <c r="BR67" s="16"/>
      <c r="BS67" s="16"/>
      <c r="BX67" s="161"/>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row>
    <row r="68" spans="2:174" ht="15" x14ac:dyDescent="0.3">
      <c r="B68" s="172" t="s">
        <v>402</v>
      </c>
      <c r="C68" s="221" t="s">
        <v>403</v>
      </c>
      <c r="D68" s="222"/>
      <c r="E68" s="222"/>
      <c r="F68" s="222"/>
      <c r="G68" s="222"/>
      <c r="H68" s="222"/>
      <c r="I68" s="222"/>
      <c r="J68" s="222"/>
      <c r="K68" s="222"/>
      <c r="L68" s="222"/>
      <c r="M68" s="222"/>
      <c r="N68" s="222"/>
      <c r="O68" s="222"/>
      <c r="P68" s="222"/>
      <c r="Q68" s="222"/>
      <c r="R68" s="223"/>
      <c r="S68" s="173"/>
      <c r="T68" s="173"/>
      <c r="U68" s="173"/>
      <c r="V68" s="173"/>
      <c r="W68" s="173"/>
      <c r="X68" s="173"/>
      <c r="Y68" s="174"/>
      <c r="Z68" s="175"/>
      <c r="AA68" s="175"/>
      <c r="AB68" s="175"/>
      <c r="AC68" s="175"/>
      <c r="AD68" s="175"/>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I68" s="16"/>
      <c r="BJ68" s="16"/>
      <c r="BK68" s="16"/>
      <c r="BL68" s="16"/>
      <c r="BM68" s="16"/>
      <c r="BN68" s="16"/>
      <c r="BO68" s="16"/>
      <c r="BP68" s="16"/>
      <c r="BQ68" s="16"/>
      <c r="BR68" s="16"/>
      <c r="BS68" s="16"/>
      <c r="BX68" s="161"/>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row>
    <row r="69" spans="2:174" ht="15" customHeight="1" x14ac:dyDescent="0.3">
      <c r="B69" s="176">
        <f>B10</f>
        <v>1</v>
      </c>
      <c r="C69" s="224" t="s">
        <v>404</v>
      </c>
      <c r="D69" s="216">
        <v>0</v>
      </c>
      <c r="E69" s="216">
        <v>0</v>
      </c>
      <c r="F69" s="216">
        <v>0</v>
      </c>
      <c r="G69" s="216">
        <v>0</v>
      </c>
      <c r="H69" s="216">
        <v>0</v>
      </c>
      <c r="I69" s="216">
        <v>0</v>
      </c>
      <c r="J69" s="216">
        <v>0</v>
      </c>
      <c r="K69" s="216">
        <v>0</v>
      </c>
      <c r="L69" s="216">
        <v>0</v>
      </c>
      <c r="M69" s="216">
        <v>0</v>
      </c>
      <c r="N69" s="216">
        <v>0</v>
      </c>
      <c r="O69" s="216">
        <v>0</v>
      </c>
      <c r="P69" s="216">
        <v>0</v>
      </c>
      <c r="Q69" s="216">
        <v>0</v>
      </c>
      <c r="R69" s="217">
        <v>0</v>
      </c>
      <c r="S69" s="177"/>
      <c r="T69" s="177"/>
      <c r="U69" s="177"/>
      <c r="V69" s="177"/>
      <c r="W69" s="177"/>
      <c r="X69" s="177"/>
      <c r="Y69" s="16"/>
      <c r="Z69" s="178"/>
      <c r="AA69" s="178"/>
      <c r="AB69" s="178"/>
      <c r="AC69" s="178"/>
      <c r="AD69" s="178"/>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I69" s="16"/>
      <c r="BJ69" s="16"/>
      <c r="BK69" s="16"/>
      <c r="BL69" s="16"/>
      <c r="BM69" s="16"/>
      <c r="BN69" s="16"/>
      <c r="BO69" s="16"/>
      <c r="BP69" s="16"/>
      <c r="BQ69" s="16"/>
      <c r="BR69" s="16"/>
      <c r="BS69" s="16"/>
      <c r="BX69" s="161"/>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row>
    <row r="70" spans="2:174" ht="15" customHeight="1" x14ac:dyDescent="0.3">
      <c r="B70" s="176">
        <f t="shared" ref="B70:B98" si="21">B11</f>
        <v>2</v>
      </c>
      <c r="C70" s="215" t="s">
        <v>405</v>
      </c>
      <c r="D70" s="216">
        <v>0</v>
      </c>
      <c r="E70" s="216">
        <v>0</v>
      </c>
      <c r="F70" s="216">
        <v>0</v>
      </c>
      <c r="G70" s="216">
        <v>0</v>
      </c>
      <c r="H70" s="216">
        <v>0</v>
      </c>
      <c r="I70" s="216">
        <v>0</v>
      </c>
      <c r="J70" s="216">
        <v>0</v>
      </c>
      <c r="K70" s="216">
        <v>0</v>
      </c>
      <c r="L70" s="216">
        <v>0</v>
      </c>
      <c r="M70" s="216">
        <v>0</v>
      </c>
      <c r="N70" s="216">
        <v>0</v>
      </c>
      <c r="O70" s="216">
        <v>0</v>
      </c>
      <c r="P70" s="216">
        <v>0</v>
      </c>
      <c r="Q70" s="216">
        <v>0</v>
      </c>
      <c r="R70" s="217">
        <v>0</v>
      </c>
      <c r="S70" s="177"/>
      <c r="T70" s="177"/>
      <c r="U70" s="177"/>
      <c r="V70" s="177"/>
      <c r="W70" s="177"/>
      <c r="X70" s="177"/>
      <c r="Y70" s="16"/>
      <c r="Z70" s="178"/>
      <c r="AA70" s="178"/>
      <c r="AB70" s="178"/>
      <c r="AC70" s="178"/>
      <c r="AD70" s="178"/>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I70" s="16"/>
      <c r="BJ70" s="16"/>
      <c r="BK70" s="16"/>
      <c r="BL70" s="16"/>
      <c r="BM70" s="16"/>
      <c r="BN70" s="16"/>
      <c r="BO70" s="16"/>
      <c r="BP70" s="16"/>
      <c r="BQ70" s="16"/>
      <c r="BR70" s="16"/>
      <c r="BS70" s="16"/>
      <c r="BX70" s="161"/>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row>
    <row r="71" spans="2:174" ht="15" customHeight="1" x14ac:dyDescent="0.3">
      <c r="B71" s="176">
        <f t="shared" si="21"/>
        <v>3</v>
      </c>
      <c r="C71" s="215" t="s">
        <v>406</v>
      </c>
      <c r="D71" s="216">
        <v>0</v>
      </c>
      <c r="E71" s="216">
        <v>0</v>
      </c>
      <c r="F71" s="216">
        <v>0</v>
      </c>
      <c r="G71" s="216">
        <v>0</v>
      </c>
      <c r="H71" s="216">
        <v>0</v>
      </c>
      <c r="I71" s="216">
        <v>0</v>
      </c>
      <c r="J71" s="216">
        <v>0</v>
      </c>
      <c r="K71" s="216">
        <v>0</v>
      </c>
      <c r="L71" s="216">
        <v>0</v>
      </c>
      <c r="M71" s="216">
        <v>0</v>
      </c>
      <c r="N71" s="216">
        <v>0</v>
      </c>
      <c r="O71" s="216">
        <v>0</v>
      </c>
      <c r="P71" s="216">
        <v>0</v>
      </c>
      <c r="Q71" s="216">
        <v>0</v>
      </c>
      <c r="R71" s="217">
        <v>0</v>
      </c>
      <c r="S71" s="177"/>
      <c r="T71" s="177"/>
      <c r="U71" s="177"/>
      <c r="V71" s="177"/>
      <c r="W71" s="177"/>
      <c r="X71" s="177"/>
      <c r="Y71" s="16"/>
      <c r="Z71" s="178"/>
      <c r="AA71" s="178"/>
      <c r="AB71" s="178"/>
      <c r="AC71" s="178"/>
      <c r="AD71" s="178"/>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I71" s="16"/>
      <c r="BJ71" s="16"/>
      <c r="BK71" s="16"/>
      <c r="BL71" s="16"/>
      <c r="BM71" s="16"/>
      <c r="BN71" s="16"/>
      <c r="BO71" s="16"/>
      <c r="BP71" s="16"/>
      <c r="BQ71" s="16"/>
      <c r="BR71" s="16"/>
      <c r="BS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row>
    <row r="72" spans="2:174" ht="45" customHeight="1" x14ac:dyDescent="0.3">
      <c r="B72" s="176">
        <f t="shared" si="21"/>
        <v>4</v>
      </c>
      <c r="C72" s="215" t="s">
        <v>407</v>
      </c>
      <c r="D72" s="216">
        <v>0</v>
      </c>
      <c r="E72" s="216">
        <v>0</v>
      </c>
      <c r="F72" s="216">
        <v>0</v>
      </c>
      <c r="G72" s="216">
        <v>0</v>
      </c>
      <c r="H72" s="216">
        <v>0</v>
      </c>
      <c r="I72" s="216">
        <v>0</v>
      </c>
      <c r="J72" s="216">
        <v>0</v>
      </c>
      <c r="K72" s="216">
        <v>0</v>
      </c>
      <c r="L72" s="216">
        <v>0</v>
      </c>
      <c r="M72" s="216">
        <v>0</v>
      </c>
      <c r="N72" s="216">
        <v>0</v>
      </c>
      <c r="O72" s="216">
        <v>0</v>
      </c>
      <c r="P72" s="216">
        <v>0</v>
      </c>
      <c r="Q72" s="216">
        <v>0</v>
      </c>
      <c r="R72" s="217">
        <v>0</v>
      </c>
      <c r="S72" s="177"/>
      <c r="T72" s="177"/>
      <c r="U72" s="177"/>
      <c r="V72" s="177"/>
      <c r="W72" s="177"/>
      <c r="X72" s="177"/>
      <c r="Y72" s="16"/>
      <c r="Z72" s="178"/>
      <c r="AA72" s="178"/>
      <c r="AB72" s="178"/>
      <c r="AC72" s="178"/>
      <c r="AD72" s="178"/>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I72" s="16"/>
      <c r="BJ72" s="16"/>
      <c r="BK72" s="16"/>
      <c r="BL72" s="16"/>
      <c r="BM72" s="16"/>
      <c r="BN72" s="16"/>
      <c r="BO72" s="16"/>
      <c r="BP72" s="16"/>
      <c r="BQ72" s="16"/>
      <c r="BR72" s="16"/>
      <c r="BS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row>
    <row r="73" spans="2:174" ht="32.25" customHeight="1" x14ac:dyDescent="0.3">
      <c r="B73" s="176">
        <f t="shared" si="21"/>
        <v>5</v>
      </c>
      <c r="C73" s="215" t="s">
        <v>408</v>
      </c>
      <c r="D73" s="216">
        <v>0</v>
      </c>
      <c r="E73" s="216">
        <v>0</v>
      </c>
      <c r="F73" s="216">
        <v>0</v>
      </c>
      <c r="G73" s="216">
        <v>0</v>
      </c>
      <c r="H73" s="216">
        <v>0</v>
      </c>
      <c r="I73" s="216">
        <v>0</v>
      </c>
      <c r="J73" s="216">
        <v>0</v>
      </c>
      <c r="K73" s="216">
        <v>0</v>
      </c>
      <c r="L73" s="216">
        <v>0</v>
      </c>
      <c r="M73" s="216">
        <v>0</v>
      </c>
      <c r="N73" s="216">
        <v>0</v>
      </c>
      <c r="O73" s="216">
        <v>0</v>
      </c>
      <c r="P73" s="216">
        <v>0</v>
      </c>
      <c r="Q73" s="216">
        <v>0</v>
      </c>
      <c r="R73" s="217">
        <v>0</v>
      </c>
      <c r="S73" s="177"/>
      <c r="T73" s="177"/>
      <c r="U73" s="177"/>
      <c r="V73" s="177"/>
      <c r="W73" s="177"/>
      <c r="X73" s="177"/>
      <c r="Y73" s="16"/>
      <c r="Z73" s="178"/>
      <c r="AA73" s="178"/>
      <c r="AB73" s="178"/>
      <c r="AC73" s="178"/>
      <c r="AD73" s="178"/>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I73" s="16"/>
      <c r="BJ73" s="16"/>
      <c r="BK73" s="16"/>
      <c r="BL73" s="16"/>
      <c r="BM73" s="16"/>
      <c r="BN73" s="16"/>
      <c r="BO73" s="16"/>
      <c r="BP73" s="16"/>
      <c r="BQ73" s="16"/>
      <c r="BR73" s="16"/>
      <c r="BS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row>
    <row r="74" spans="2:174" ht="45" customHeight="1" x14ac:dyDescent="0.3">
      <c r="B74" s="176">
        <f t="shared" si="21"/>
        <v>6</v>
      </c>
      <c r="C74" s="215" t="s">
        <v>409</v>
      </c>
      <c r="D74" s="216">
        <v>0</v>
      </c>
      <c r="E74" s="216">
        <v>0</v>
      </c>
      <c r="F74" s="216">
        <v>0</v>
      </c>
      <c r="G74" s="216">
        <v>0</v>
      </c>
      <c r="H74" s="216">
        <v>0</v>
      </c>
      <c r="I74" s="216">
        <v>0</v>
      </c>
      <c r="J74" s="216">
        <v>0</v>
      </c>
      <c r="K74" s="216">
        <v>0</v>
      </c>
      <c r="L74" s="216">
        <v>0</v>
      </c>
      <c r="M74" s="216">
        <v>0</v>
      </c>
      <c r="N74" s="216">
        <v>0</v>
      </c>
      <c r="O74" s="216">
        <v>0</v>
      </c>
      <c r="P74" s="216">
        <v>0</v>
      </c>
      <c r="Q74" s="216">
        <v>0</v>
      </c>
      <c r="R74" s="217">
        <v>0</v>
      </c>
      <c r="S74" s="177"/>
      <c r="T74" s="177"/>
      <c r="U74" s="177"/>
      <c r="V74" s="177"/>
      <c r="W74" s="177"/>
      <c r="X74" s="177"/>
      <c r="Y74" s="16"/>
      <c r="Z74" s="178"/>
      <c r="AA74" s="178"/>
      <c r="AB74" s="178"/>
      <c r="AC74" s="178"/>
      <c r="AD74" s="178"/>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I74" s="16"/>
      <c r="BJ74" s="16"/>
      <c r="BK74" s="16"/>
      <c r="BL74" s="16"/>
      <c r="BM74" s="16"/>
      <c r="BN74" s="16"/>
      <c r="BO74" s="16"/>
      <c r="BP74" s="16"/>
      <c r="BQ74" s="16"/>
      <c r="BR74" s="16"/>
      <c r="BS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row>
    <row r="75" spans="2:174" ht="15" customHeight="1" x14ac:dyDescent="0.3">
      <c r="B75" s="176">
        <f t="shared" si="21"/>
        <v>7</v>
      </c>
      <c r="C75" s="215" t="s">
        <v>410</v>
      </c>
      <c r="D75" s="216">
        <v>0</v>
      </c>
      <c r="E75" s="216">
        <v>0</v>
      </c>
      <c r="F75" s="216">
        <v>0</v>
      </c>
      <c r="G75" s="216">
        <v>0</v>
      </c>
      <c r="H75" s="216">
        <v>0</v>
      </c>
      <c r="I75" s="216">
        <v>0</v>
      </c>
      <c r="J75" s="216">
        <v>0</v>
      </c>
      <c r="K75" s="216">
        <v>0</v>
      </c>
      <c r="L75" s="216">
        <v>0</v>
      </c>
      <c r="M75" s="216">
        <v>0</v>
      </c>
      <c r="N75" s="216">
        <v>0</v>
      </c>
      <c r="O75" s="216">
        <v>0</v>
      </c>
      <c r="P75" s="216">
        <v>0</v>
      </c>
      <c r="Q75" s="216">
        <v>0</v>
      </c>
      <c r="R75" s="217">
        <v>0</v>
      </c>
      <c r="S75" s="177"/>
      <c r="T75" s="177"/>
      <c r="U75" s="177"/>
      <c r="V75" s="177"/>
      <c r="W75" s="177"/>
      <c r="X75" s="177"/>
      <c r="Y75" s="16"/>
      <c r="Z75" s="178"/>
      <c r="AA75" s="178"/>
      <c r="AB75" s="178"/>
      <c r="AC75" s="178"/>
      <c r="AD75" s="178"/>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I75" s="16"/>
      <c r="BJ75" s="16"/>
      <c r="BK75" s="16"/>
      <c r="BL75" s="16"/>
      <c r="BM75" s="16"/>
      <c r="BN75" s="16"/>
      <c r="BO75" s="16"/>
      <c r="BP75" s="16"/>
      <c r="BQ75" s="16"/>
      <c r="BR75" s="16"/>
      <c r="BS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row>
    <row r="76" spans="2:174" ht="15" customHeight="1" x14ac:dyDescent="0.3">
      <c r="B76" s="176">
        <f t="shared" si="21"/>
        <v>8</v>
      </c>
      <c r="C76" s="215" t="s">
        <v>411</v>
      </c>
      <c r="D76" s="216">
        <v>0</v>
      </c>
      <c r="E76" s="216">
        <v>0</v>
      </c>
      <c r="F76" s="216">
        <v>0</v>
      </c>
      <c r="G76" s="216">
        <v>0</v>
      </c>
      <c r="H76" s="216">
        <v>0</v>
      </c>
      <c r="I76" s="216">
        <v>0</v>
      </c>
      <c r="J76" s="216">
        <v>0</v>
      </c>
      <c r="K76" s="216">
        <v>0</v>
      </c>
      <c r="L76" s="216">
        <v>0</v>
      </c>
      <c r="M76" s="216">
        <v>0</v>
      </c>
      <c r="N76" s="216">
        <v>0</v>
      </c>
      <c r="O76" s="216">
        <v>0</v>
      </c>
      <c r="P76" s="216">
        <v>0</v>
      </c>
      <c r="Q76" s="216">
        <v>0</v>
      </c>
      <c r="R76" s="217">
        <v>0</v>
      </c>
      <c r="S76" s="177"/>
      <c r="T76" s="177"/>
      <c r="U76" s="177"/>
      <c r="V76" s="177"/>
      <c r="W76" s="177"/>
      <c r="X76" s="177"/>
      <c r="Y76" s="16"/>
      <c r="Z76" s="178"/>
      <c r="AA76" s="178"/>
      <c r="AB76" s="178"/>
      <c r="AC76" s="178"/>
      <c r="AD76" s="178"/>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I76" s="16"/>
      <c r="BJ76" s="16"/>
      <c r="BK76" s="16"/>
      <c r="BL76" s="16"/>
      <c r="BM76" s="16"/>
      <c r="BN76" s="16"/>
      <c r="BO76" s="16"/>
      <c r="BP76" s="16"/>
      <c r="BQ76" s="16"/>
      <c r="BR76" s="16"/>
      <c r="BS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row>
    <row r="77" spans="2:174" ht="15" customHeight="1" x14ac:dyDescent="0.3">
      <c r="B77" s="176">
        <f t="shared" si="21"/>
        <v>9</v>
      </c>
      <c r="C77" s="215" t="s">
        <v>412</v>
      </c>
      <c r="D77" s="216">
        <v>0</v>
      </c>
      <c r="E77" s="216">
        <v>0</v>
      </c>
      <c r="F77" s="216">
        <v>0</v>
      </c>
      <c r="G77" s="216">
        <v>0</v>
      </c>
      <c r="H77" s="216">
        <v>0</v>
      </c>
      <c r="I77" s="216">
        <v>0</v>
      </c>
      <c r="J77" s="216">
        <v>0</v>
      </c>
      <c r="K77" s="216">
        <v>0</v>
      </c>
      <c r="L77" s="216">
        <v>0</v>
      </c>
      <c r="M77" s="216">
        <v>0</v>
      </c>
      <c r="N77" s="216">
        <v>0</v>
      </c>
      <c r="O77" s="216">
        <v>0</v>
      </c>
      <c r="P77" s="216">
        <v>0</v>
      </c>
      <c r="Q77" s="216">
        <v>0</v>
      </c>
      <c r="R77" s="217">
        <v>0</v>
      </c>
      <c r="S77" s="177"/>
      <c r="T77" s="177"/>
      <c r="U77" s="177"/>
      <c r="V77" s="177"/>
      <c r="W77" s="177"/>
      <c r="X77" s="177"/>
      <c r="Y77" s="16"/>
      <c r="Z77" s="178"/>
      <c r="AA77" s="178"/>
      <c r="AB77" s="178"/>
      <c r="AC77" s="178"/>
      <c r="AD77" s="178"/>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I77" s="16"/>
      <c r="BJ77" s="16"/>
      <c r="BK77" s="16"/>
      <c r="BL77" s="16"/>
      <c r="BM77" s="16"/>
      <c r="BN77" s="16"/>
      <c r="BO77" s="16"/>
      <c r="BP77" s="16"/>
      <c r="BQ77" s="16"/>
      <c r="BR77" s="16"/>
      <c r="BS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row>
    <row r="78" spans="2:174" ht="15" customHeight="1" x14ac:dyDescent="0.3">
      <c r="B78" s="176">
        <f t="shared" si="21"/>
        <v>10</v>
      </c>
      <c r="C78" s="215" t="s">
        <v>413</v>
      </c>
      <c r="D78" s="216">
        <v>0</v>
      </c>
      <c r="E78" s="216">
        <v>0</v>
      </c>
      <c r="F78" s="216">
        <v>0</v>
      </c>
      <c r="G78" s="216">
        <v>0</v>
      </c>
      <c r="H78" s="216">
        <v>0</v>
      </c>
      <c r="I78" s="216">
        <v>0</v>
      </c>
      <c r="J78" s="216">
        <v>0</v>
      </c>
      <c r="K78" s="216">
        <v>0</v>
      </c>
      <c r="L78" s="216">
        <v>0</v>
      </c>
      <c r="M78" s="216">
        <v>0</v>
      </c>
      <c r="N78" s="216">
        <v>0</v>
      </c>
      <c r="O78" s="216">
        <v>0</v>
      </c>
      <c r="P78" s="216">
        <v>0</v>
      </c>
      <c r="Q78" s="216">
        <v>0</v>
      </c>
      <c r="R78" s="217">
        <v>0</v>
      </c>
      <c r="S78" s="177"/>
      <c r="T78" s="177"/>
      <c r="U78" s="177"/>
      <c r="V78" s="177"/>
      <c r="W78" s="177"/>
      <c r="X78" s="177"/>
      <c r="Y78" s="16"/>
      <c r="Z78" s="178"/>
      <c r="AA78" s="178"/>
      <c r="AB78" s="178"/>
      <c r="AC78" s="178"/>
      <c r="AD78" s="178"/>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I78" s="16"/>
      <c r="BJ78" s="16"/>
      <c r="BK78" s="16"/>
      <c r="BL78" s="16"/>
      <c r="BM78" s="16"/>
      <c r="BN78" s="16"/>
      <c r="BO78" s="16"/>
      <c r="BP78" s="16"/>
      <c r="BQ78" s="16"/>
      <c r="BR78" s="16"/>
      <c r="BS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row>
    <row r="79" spans="2:174" ht="30" customHeight="1" x14ac:dyDescent="0.3">
      <c r="B79" s="176">
        <f t="shared" si="21"/>
        <v>11</v>
      </c>
      <c r="C79" s="215" t="s">
        <v>414</v>
      </c>
      <c r="D79" s="216">
        <v>0</v>
      </c>
      <c r="E79" s="216">
        <v>0</v>
      </c>
      <c r="F79" s="216">
        <v>0</v>
      </c>
      <c r="G79" s="216">
        <v>0</v>
      </c>
      <c r="H79" s="216">
        <v>0</v>
      </c>
      <c r="I79" s="216">
        <v>0</v>
      </c>
      <c r="J79" s="216">
        <v>0</v>
      </c>
      <c r="K79" s="216">
        <v>0</v>
      </c>
      <c r="L79" s="216">
        <v>0</v>
      </c>
      <c r="M79" s="216">
        <v>0</v>
      </c>
      <c r="N79" s="216">
        <v>0</v>
      </c>
      <c r="O79" s="216">
        <v>0</v>
      </c>
      <c r="P79" s="216">
        <v>0</v>
      </c>
      <c r="Q79" s="216">
        <v>0</v>
      </c>
      <c r="R79" s="217">
        <v>0</v>
      </c>
      <c r="S79" s="177"/>
      <c r="T79" s="177"/>
      <c r="U79" s="177"/>
      <c r="V79" s="177"/>
      <c r="W79" s="177"/>
      <c r="X79" s="177"/>
      <c r="Y79" s="16"/>
      <c r="Z79" s="178"/>
      <c r="AA79" s="178"/>
      <c r="AB79" s="178"/>
      <c r="AC79" s="178"/>
      <c r="AD79" s="178"/>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I79" s="16"/>
      <c r="BJ79" s="16"/>
      <c r="BK79" s="16"/>
      <c r="BL79" s="16"/>
      <c r="BM79" s="16"/>
      <c r="BN79" s="16"/>
      <c r="BO79" s="16"/>
      <c r="BP79" s="16"/>
      <c r="BQ79" s="16"/>
      <c r="BR79" s="16"/>
      <c r="BS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row>
    <row r="80" spans="2:174" ht="30.75" customHeight="1" x14ac:dyDescent="0.3">
      <c r="B80" s="176">
        <f t="shared" si="21"/>
        <v>12</v>
      </c>
      <c r="C80" s="215" t="s">
        <v>415</v>
      </c>
      <c r="D80" s="216">
        <v>0</v>
      </c>
      <c r="E80" s="216">
        <v>0</v>
      </c>
      <c r="F80" s="216">
        <v>0</v>
      </c>
      <c r="G80" s="216">
        <v>0</v>
      </c>
      <c r="H80" s="216">
        <v>0</v>
      </c>
      <c r="I80" s="216">
        <v>0</v>
      </c>
      <c r="J80" s="216">
        <v>0</v>
      </c>
      <c r="K80" s="216">
        <v>0</v>
      </c>
      <c r="L80" s="216">
        <v>0</v>
      </c>
      <c r="M80" s="216">
        <v>0</v>
      </c>
      <c r="N80" s="216">
        <v>0</v>
      </c>
      <c r="O80" s="216">
        <v>0</v>
      </c>
      <c r="P80" s="216">
        <v>0</v>
      </c>
      <c r="Q80" s="216">
        <v>0</v>
      </c>
      <c r="R80" s="217">
        <v>0</v>
      </c>
      <c r="S80" s="177"/>
      <c r="T80" s="177"/>
      <c r="U80" s="177"/>
      <c r="V80" s="177"/>
      <c r="W80" s="177"/>
      <c r="X80" s="177"/>
      <c r="Y80" s="16"/>
      <c r="Z80" s="178"/>
      <c r="AA80" s="178"/>
      <c r="AB80" s="178"/>
      <c r="AC80" s="178"/>
      <c r="AD80" s="178"/>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I80" s="16"/>
      <c r="BJ80" s="16"/>
      <c r="BK80" s="16"/>
      <c r="BL80" s="16"/>
      <c r="BM80" s="16"/>
      <c r="BN80" s="16"/>
      <c r="BO80" s="16"/>
      <c r="BP80" s="16"/>
      <c r="BQ80" s="16"/>
      <c r="BR80" s="16"/>
      <c r="BS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row>
    <row r="81" spans="2:174" ht="30" customHeight="1" x14ac:dyDescent="0.3">
      <c r="B81" s="176">
        <f t="shared" si="21"/>
        <v>13</v>
      </c>
      <c r="C81" s="215" t="s">
        <v>416</v>
      </c>
      <c r="D81" s="216">
        <v>0</v>
      </c>
      <c r="E81" s="216">
        <v>0</v>
      </c>
      <c r="F81" s="216">
        <v>0</v>
      </c>
      <c r="G81" s="216">
        <v>0</v>
      </c>
      <c r="H81" s="216">
        <v>0</v>
      </c>
      <c r="I81" s="216">
        <v>0</v>
      </c>
      <c r="J81" s="216">
        <v>0</v>
      </c>
      <c r="K81" s="216">
        <v>0</v>
      </c>
      <c r="L81" s="216">
        <v>0</v>
      </c>
      <c r="M81" s="216">
        <v>0</v>
      </c>
      <c r="N81" s="216">
        <v>0</v>
      </c>
      <c r="O81" s="216">
        <v>0</v>
      </c>
      <c r="P81" s="216">
        <v>0</v>
      </c>
      <c r="Q81" s="216">
        <v>0</v>
      </c>
      <c r="R81" s="217">
        <v>0</v>
      </c>
      <c r="S81" s="177"/>
      <c r="T81" s="177"/>
      <c r="U81" s="177"/>
      <c r="V81" s="177"/>
      <c r="W81" s="177"/>
      <c r="X81" s="177"/>
      <c r="Y81" s="16"/>
      <c r="Z81" s="178"/>
      <c r="AA81" s="178"/>
      <c r="AB81" s="178"/>
      <c r="AC81" s="178"/>
      <c r="AD81" s="178"/>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I81" s="16"/>
      <c r="BJ81" s="16"/>
      <c r="BK81" s="16"/>
      <c r="BL81" s="16"/>
      <c r="BM81" s="16"/>
      <c r="BN81" s="16"/>
      <c r="BO81" s="16"/>
      <c r="BP81" s="16"/>
      <c r="BQ81" s="16"/>
      <c r="BR81" s="16"/>
      <c r="BS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row>
    <row r="82" spans="2:174" ht="15" customHeight="1" x14ac:dyDescent="0.3">
      <c r="B82" s="176">
        <f t="shared" si="21"/>
        <v>14</v>
      </c>
      <c r="C82" s="215" t="s">
        <v>417</v>
      </c>
      <c r="D82" s="216">
        <v>0</v>
      </c>
      <c r="E82" s="216">
        <v>0</v>
      </c>
      <c r="F82" s="216">
        <v>0</v>
      </c>
      <c r="G82" s="216">
        <v>0</v>
      </c>
      <c r="H82" s="216">
        <v>0</v>
      </c>
      <c r="I82" s="216">
        <v>0</v>
      </c>
      <c r="J82" s="216">
        <v>0</v>
      </c>
      <c r="K82" s="216">
        <v>0</v>
      </c>
      <c r="L82" s="216">
        <v>0</v>
      </c>
      <c r="M82" s="216">
        <v>0</v>
      </c>
      <c r="N82" s="216">
        <v>0</v>
      </c>
      <c r="O82" s="216">
        <v>0</v>
      </c>
      <c r="P82" s="216">
        <v>0</v>
      </c>
      <c r="Q82" s="216">
        <v>0</v>
      </c>
      <c r="R82" s="217">
        <v>0</v>
      </c>
      <c r="S82" s="177"/>
      <c r="T82" s="177"/>
      <c r="U82" s="177"/>
      <c r="V82" s="177"/>
      <c r="W82" s="177"/>
      <c r="X82" s="177"/>
      <c r="Y82" s="16"/>
      <c r="Z82" s="178"/>
      <c r="AA82" s="178"/>
      <c r="AB82" s="178"/>
      <c r="AC82" s="178"/>
      <c r="AD82" s="178"/>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I82" s="16"/>
      <c r="BJ82" s="16"/>
      <c r="BK82" s="16"/>
      <c r="BL82" s="16"/>
      <c r="BM82" s="16"/>
      <c r="BN82" s="16"/>
      <c r="BO82" s="16"/>
      <c r="BP82" s="16"/>
      <c r="BQ82" s="16"/>
      <c r="BR82" s="16"/>
      <c r="BS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row>
    <row r="83" spans="2:174" ht="45" customHeight="1" x14ac:dyDescent="0.3">
      <c r="B83" s="176">
        <f t="shared" si="21"/>
        <v>15</v>
      </c>
      <c r="C83" s="215" t="s">
        <v>418</v>
      </c>
      <c r="D83" s="216">
        <v>0</v>
      </c>
      <c r="E83" s="216">
        <v>0</v>
      </c>
      <c r="F83" s="216">
        <v>0</v>
      </c>
      <c r="G83" s="216">
        <v>0</v>
      </c>
      <c r="H83" s="216">
        <v>0</v>
      </c>
      <c r="I83" s="216">
        <v>0</v>
      </c>
      <c r="J83" s="216">
        <v>0</v>
      </c>
      <c r="K83" s="216">
        <v>0</v>
      </c>
      <c r="L83" s="216">
        <v>0</v>
      </c>
      <c r="M83" s="216">
        <v>0</v>
      </c>
      <c r="N83" s="216">
        <v>0</v>
      </c>
      <c r="O83" s="216">
        <v>0</v>
      </c>
      <c r="P83" s="216">
        <v>0</v>
      </c>
      <c r="Q83" s="216">
        <v>0</v>
      </c>
      <c r="R83" s="217">
        <v>0</v>
      </c>
      <c r="S83" s="177"/>
      <c r="T83" s="177"/>
      <c r="U83" s="177"/>
      <c r="V83" s="177"/>
      <c r="W83" s="177"/>
      <c r="X83" s="177"/>
      <c r="Y83" s="16"/>
      <c r="Z83" s="178"/>
      <c r="AA83" s="178"/>
      <c r="AB83" s="178"/>
      <c r="AC83" s="178"/>
      <c r="AD83" s="178"/>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I83" s="16"/>
      <c r="BJ83" s="16"/>
      <c r="BK83" s="16"/>
      <c r="BL83" s="16"/>
      <c r="BM83" s="16"/>
      <c r="BN83" s="16"/>
      <c r="BO83" s="16"/>
      <c r="BP83" s="16"/>
      <c r="BQ83" s="16"/>
      <c r="BR83" s="16"/>
      <c r="BS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row>
    <row r="84" spans="2:174" ht="15" customHeight="1" x14ac:dyDescent="0.3">
      <c r="B84" s="176">
        <f t="shared" si="21"/>
        <v>16</v>
      </c>
      <c r="C84" s="215" t="s">
        <v>419</v>
      </c>
      <c r="D84" s="216">
        <v>0</v>
      </c>
      <c r="E84" s="216">
        <v>0</v>
      </c>
      <c r="F84" s="216">
        <v>0</v>
      </c>
      <c r="G84" s="216">
        <v>0</v>
      </c>
      <c r="H84" s="216">
        <v>0</v>
      </c>
      <c r="I84" s="216">
        <v>0</v>
      </c>
      <c r="J84" s="216">
        <v>0</v>
      </c>
      <c r="K84" s="216">
        <v>0</v>
      </c>
      <c r="L84" s="216">
        <v>0</v>
      </c>
      <c r="M84" s="216">
        <v>0</v>
      </c>
      <c r="N84" s="216">
        <v>0</v>
      </c>
      <c r="O84" s="216">
        <v>0</v>
      </c>
      <c r="P84" s="216">
        <v>0</v>
      </c>
      <c r="Q84" s="216">
        <v>0</v>
      </c>
      <c r="R84" s="217">
        <v>0</v>
      </c>
      <c r="S84" s="177"/>
      <c r="T84" s="177"/>
      <c r="U84" s="177"/>
      <c r="V84" s="177"/>
      <c r="W84" s="177"/>
      <c r="X84" s="177"/>
      <c r="Y84" s="16"/>
      <c r="Z84" s="178"/>
      <c r="AA84" s="178"/>
      <c r="AB84" s="178"/>
      <c r="AC84" s="178"/>
      <c r="AD84" s="178"/>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I84" s="16"/>
      <c r="BJ84" s="16"/>
      <c r="BK84" s="16"/>
      <c r="BL84" s="16"/>
      <c r="BM84" s="16"/>
      <c r="BN84" s="16"/>
      <c r="BO84" s="16"/>
      <c r="BP84" s="16"/>
      <c r="BQ84" s="16"/>
      <c r="BR84" s="16"/>
      <c r="BS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row>
    <row r="85" spans="2:174" ht="15" customHeight="1" x14ac:dyDescent="0.3">
      <c r="B85" s="176">
        <f t="shared" si="21"/>
        <v>17</v>
      </c>
      <c r="C85" s="215" t="s">
        <v>420</v>
      </c>
      <c r="D85" s="216">
        <v>0</v>
      </c>
      <c r="E85" s="216">
        <v>0</v>
      </c>
      <c r="F85" s="216">
        <v>0</v>
      </c>
      <c r="G85" s="216">
        <v>0</v>
      </c>
      <c r="H85" s="216">
        <v>0</v>
      </c>
      <c r="I85" s="216">
        <v>0</v>
      </c>
      <c r="J85" s="216">
        <v>0</v>
      </c>
      <c r="K85" s="216">
        <v>0</v>
      </c>
      <c r="L85" s="216">
        <v>0</v>
      </c>
      <c r="M85" s="216">
        <v>0</v>
      </c>
      <c r="N85" s="216">
        <v>0</v>
      </c>
      <c r="O85" s="216">
        <v>0</v>
      </c>
      <c r="P85" s="216">
        <v>0</v>
      </c>
      <c r="Q85" s="216">
        <v>0</v>
      </c>
      <c r="R85" s="217">
        <v>0</v>
      </c>
      <c r="S85" s="177"/>
      <c r="T85" s="177"/>
      <c r="U85" s="177"/>
      <c r="V85" s="177"/>
      <c r="W85" s="177"/>
      <c r="X85" s="177"/>
      <c r="Y85" s="16"/>
      <c r="Z85" s="178"/>
      <c r="AA85" s="178"/>
      <c r="AB85" s="178"/>
      <c r="AC85" s="178"/>
      <c r="AD85" s="178"/>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I85" s="16"/>
      <c r="BJ85" s="16"/>
      <c r="BK85" s="16"/>
      <c r="BL85" s="16"/>
      <c r="BM85" s="16"/>
      <c r="BN85" s="16"/>
      <c r="BO85" s="16"/>
      <c r="BP85" s="16"/>
      <c r="BQ85" s="16"/>
      <c r="BR85" s="16"/>
      <c r="BS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row>
    <row r="86" spans="2:174" ht="15" customHeight="1" x14ac:dyDescent="0.3">
      <c r="B86" s="176">
        <f t="shared" si="21"/>
        <v>18</v>
      </c>
      <c r="C86" s="215" t="s">
        <v>421</v>
      </c>
      <c r="D86" s="216">
        <v>0</v>
      </c>
      <c r="E86" s="216">
        <v>0</v>
      </c>
      <c r="F86" s="216">
        <v>0</v>
      </c>
      <c r="G86" s="216">
        <v>0</v>
      </c>
      <c r="H86" s="216">
        <v>0</v>
      </c>
      <c r="I86" s="216">
        <v>0</v>
      </c>
      <c r="J86" s="216">
        <v>0</v>
      </c>
      <c r="K86" s="216">
        <v>0</v>
      </c>
      <c r="L86" s="216">
        <v>0</v>
      </c>
      <c r="M86" s="216">
        <v>0</v>
      </c>
      <c r="N86" s="216">
        <v>0</v>
      </c>
      <c r="O86" s="216">
        <v>0</v>
      </c>
      <c r="P86" s="216">
        <v>0</v>
      </c>
      <c r="Q86" s="216">
        <v>0</v>
      </c>
      <c r="R86" s="217">
        <v>0</v>
      </c>
      <c r="S86" s="177"/>
      <c r="T86" s="177"/>
      <c r="U86" s="177"/>
      <c r="V86" s="177"/>
      <c r="W86" s="177"/>
      <c r="X86" s="177"/>
      <c r="Y86" s="16"/>
      <c r="Z86" s="178"/>
      <c r="AA86" s="178"/>
      <c r="AB86" s="178"/>
      <c r="AC86" s="178"/>
      <c r="AD86" s="178"/>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I86" s="16"/>
      <c r="BJ86" s="16"/>
      <c r="BK86" s="16"/>
      <c r="BL86" s="16"/>
      <c r="BM86" s="16"/>
      <c r="BN86" s="16"/>
      <c r="BO86" s="16"/>
      <c r="BP86" s="16"/>
      <c r="BQ86" s="16"/>
      <c r="BR86" s="16"/>
      <c r="BS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row>
    <row r="87" spans="2:174" ht="15" customHeight="1" x14ac:dyDescent="0.3">
      <c r="B87" s="176">
        <f t="shared" si="21"/>
        <v>19</v>
      </c>
      <c r="C87" s="215" t="s">
        <v>422</v>
      </c>
      <c r="D87" s="216">
        <v>0</v>
      </c>
      <c r="E87" s="216">
        <v>0</v>
      </c>
      <c r="F87" s="216">
        <v>0</v>
      </c>
      <c r="G87" s="216">
        <v>0</v>
      </c>
      <c r="H87" s="216">
        <v>0</v>
      </c>
      <c r="I87" s="216">
        <v>0</v>
      </c>
      <c r="J87" s="216">
        <v>0</v>
      </c>
      <c r="K87" s="216">
        <v>0</v>
      </c>
      <c r="L87" s="216">
        <v>0</v>
      </c>
      <c r="M87" s="216">
        <v>0</v>
      </c>
      <c r="N87" s="216">
        <v>0</v>
      </c>
      <c r="O87" s="216">
        <v>0</v>
      </c>
      <c r="P87" s="216">
        <v>0</v>
      </c>
      <c r="Q87" s="216">
        <v>0</v>
      </c>
      <c r="R87" s="217">
        <v>0</v>
      </c>
      <c r="S87" s="177"/>
      <c r="T87" s="177"/>
      <c r="U87" s="177"/>
      <c r="V87" s="177"/>
      <c r="W87" s="177"/>
      <c r="X87" s="177"/>
      <c r="Y87" s="16"/>
      <c r="Z87" s="178"/>
      <c r="AA87" s="178"/>
      <c r="AB87" s="178"/>
      <c r="AC87" s="178"/>
      <c r="AD87" s="178"/>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I87" s="16"/>
      <c r="BJ87" s="16"/>
      <c r="BK87" s="16"/>
      <c r="BL87" s="16"/>
      <c r="BM87" s="16"/>
      <c r="BN87" s="16"/>
      <c r="BO87" s="16"/>
      <c r="BP87" s="16"/>
      <c r="BQ87" s="16"/>
      <c r="BR87" s="16"/>
      <c r="BS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row>
    <row r="88" spans="2:174" ht="45" customHeight="1" x14ac:dyDescent="0.3">
      <c r="B88" s="176">
        <f t="shared" si="21"/>
        <v>20</v>
      </c>
      <c r="C88" s="215" t="s">
        <v>423</v>
      </c>
      <c r="D88" s="216">
        <v>0</v>
      </c>
      <c r="E88" s="216">
        <v>0</v>
      </c>
      <c r="F88" s="216">
        <v>0</v>
      </c>
      <c r="G88" s="216">
        <v>0</v>
      </c>
      <c r="H88" s="216">
        <v>0</v>
      </c>
      <c r="I88" s="216">
        <v>0</v>
      </c>
      <c r="J88" s="216">
        <v>0</v>
      </c>
      <c r="K88" s="216">
        <v>0</v>
      </c>
      <c r="L88" s="216">
        <v>0</v>
      </c>
      <c r="M88" s="216">
        <v>0</v>
      </c>
      <c r="N88" s="216">
        <v>0</v>
      </c>
      <c r="O88" s="216">
        <v>0</v>
      </c>
      <c r="P88" s="216">
        <v>0</v>
      </c>
      <c r="Q88" s="216">
        <v>0</v>
      </c>
      <c r="R88" s="217">
        <v>0</v>
      </c>
      <c r="S88" s="177"/>
      <c r="T88" s="177"/>
      <c r="U88" s="177"/>
      <c r="V88" s="177"/>
      <c r="W88" s="177"/>
      <c r="X88" s="177"/>
      <c r="Y88" s="16"/>
      <c r="Z88" s="178"/>
      <c r="AA88" s="178"/>
      <c r="AB88" s="178"/>
      <c r="AC88" s="178"/>
      <c r="AD88" s="178"/>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I88" s="16"/>
      <c r="BJ88" s="16"/>
      <c r="BK88" s="16"/>
      <c r="BL88" s="16"/>
      <c r="BM88" s="16"/>
      <c r="BN88" s="16"/>
      <c r="BO88" s="16"/>
      <c r="BP88" s="16"/>
      <c r="BQ88" s="16"/>
      <c r="BR88" s="16"/>
      <c r="BS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row>
    <row r="89" spans="2:174" ht="30" customHeight="1" x14ac:dyDescent="0.3">
      <c r="B89" s="176">
        <f t="shared" si="21"/>
        <v>21</v>
      </c>
      <c r="C89" s="215" t="s">
        <v>424</v>
      </c>
      <c r="D89" s="216">
        <v>0</v>
      </c>
      <c r="E89" s="216">
        <v>0</v>
      </c>
      <c r="F89" s="216">
        <v>0</v>
      </c>
      <c r="G89" s="216">
        <v>0</v>
      </c>
      <c r="H89" s="216">
        <v>0</v>
      </c>
      <c r="I89" s="216">
        <v>0</v>
      </c>
      <c r="J89" s="216">
        <v>0</v>
      </c>
      <c r="K89" s="216">
        <v>0</v>
      </c>
      <c r="L89" s="216">
        <v>0</v>
      </c>
      <c r="M89" s="216">
        <v>0</v>
      </c>
      <c r="N89" s="216">
        <v>0</v>
      </c>
      <c r="O89" s="216">
        <v>0</v>
      </c>
      <c r="P89" s="216">
        <v>0</v>
      </c>
      <c r="Q89" s="216">
        <v>0</v>
      </c>
      <c r="R89" s="217">
        <v>0</v>
      </c>
      <c r="S89" s="177"/>
      <c r="T89" s="177"/>
      <c r="U89" s="177"/>
      <c r="V89" s="177"/>
      <c r="W89" s="177"/>
      <c r="X89" s="177"/>
      <c r="Y89" s="16"/>
      <c r="Z89" s="178"/>
      <c r="AA89" s="178"/>
      <c r="AB89" s="178"/>
      <c r="AC89" s="178"/>
      <c r="AD89" s="178"/>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I89" s="16"/>
      <c r="BJ89" s="16"/>
      <c r="BK89" s="16"/>
      <c r="BL89" s="16"/>
      <c r="BM89" s="16"/>
      <c r="BN89" s="16"/>
      <c r="BO89" s="16"/>
      <c r="BP89" s="16"/>
      <c r="BQ89" s="16"/>
      <c r="BR89" s="16"/>
      <c r="BS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row>
    <row r="90" spans="2:174" ht="30" customHeight="1" x14ac:dyDescent="0.3">
      <c r="B90" s="176">
        <f t="shared" si="21"/>
        <v>22</v>
      </c>
      <c r="C90" s="215" t="s">
        <v>425</v>
      </c>
      <c r="D90" s="216">
        <v>0</v>
      </c>
      <c r="E90" s="216">
        <v>0</v>
      </c>
      <c r="F90" s="216">
        <v>0</v>
      </c>
      <c r="G90" s="216">
        <v>0</v>
      </c>
      <c r="H90" s="216">
        <v>0</v>
      </c>
      <c r="I90" s="216">
        <v>0</v>
      </c>
      <c r="J90" s="216">
        <v>0</v>
      </c>
      <c r="K90" s="216">
        <v>0</v>
      </c>
      <c r="L90" s="216">
        <v>0</v>
      </c>
      <c r="M90" s="216">
        <v>0</v>
      </c>
      <c r="N90" s="216">
        <v>0</v>
      </c>
      <c r="O90" s="216">
        <v>0</v>
      </c>
      <c r="P90" s="216">
        <v>0</v>
      </c>
      <c r="Q90" s="216">
        <v>0</v>
      </c>
      <c r="R90" s="217">
        <v>0</v>
      </c>
      <c r="S90" s="177"/>
      <c r="T90" s="177"/>
      <c r="U90" s="177"/>
      <c r="V90" s="177"/>
      <c r="W90" s="177"/>
      <c r="X90" s="177"/>
      <c r="Y90" s="16"/>
      <c r="Z90" s="178"/>
      <c r="AA90" s="178"/>
      <c r="AB90" s="178"/>
      <c r="AC90" s="178"/>
      <c r="AD90" s="178"/>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I90" s="16"/>
      <c r="BJ90" s="16"/>
      <c r="BK90" s="16"/>
      <c r="BL90" s="16"/>
      <c r="BM90" s="16"/>
      <c r="BN90" s="16"/>
      <c r="BO90" s="16"/>
      <c r="BP90" s="16"/>
      <c r="BQ90" s="16"/>
      <c r="BR90" s="16"/>
      <c r="BS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row>
    <row r="91" spans="2:174" ht="30" customHeight="1" x14ac:dyDescent="0.3">
      <c r="B91" s="176">
        <f t="shared" si="21"/>
        <v>23</v>
      </c>
      <c r="C91" s="215" t="s">
        <v>426</v>
      </c>
      <c r="D91" s="216">
        <v>0</v>
      </c>
      <c r="E91" s="216">
        <v>0</v>
      </c>
      <c r="F91" s="216">
        <v>0</v>
      </c>
      <c r="G91" s="216">
        <v>0</v>
      </c>
      <c r="H91" s="216">
        <v>0</v>
      </c>
      <c r="I91" s="216">
        <v>0</v>
      </c>
      <c r="J91" s="216">
        <v>0</v>
      </c>
      <c r="K91" s="216">
        <v>0</v>
      </c>
      <c r="L91" s="216">
        <v>0</v>
      </c>
      <c r="M91" s="216">
        <v>0</v>
      </c>
      <c r="N91" s="216">
        <v>0</v>
      </c>
      <c r="O91" s="216">
        <v>0</v>
      </c>
      <c r="P91" s="216">
        <v>0</v>
      </c>
      <c r="Q91" s="216">
        <v>0</v>
      </c>
      <c r="R91" s="217">
        <v>0</v>
      </c>
      <c r="S91" s="177"/>
      <c r="T91" s="177"/>
      <c r="U91" s="177"/>
      <c r="V91" s="177"/>
      <c r="W91" s="177"/>
      <c r="X91" s="177"/>
      <c r="Y91" s="16"/>
      <c r="Z91" s="178"/>
      <c r="AA91" s="178"/>
      <c r="AB91" s="178"/>
      <c r="AC91" s="178"/>
      <c r="AD91" s="178"/>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I91" s="16"/>
      <c r="BJ91" s="16"/>
      <c r="BK91" s="16"/>
      <c r="BL91" s="16"/>
      <c r="BM91" s="16"/>
      <c r="BN91" s="16"/>
      <c r="BO91" s="16"/>
      <c r="BP91" s="16"/>
      <c r="BQ91" s="16"/>
      <c r="BR91" s="16"/>
      <c r="BS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row>
    <row r="92" spans="2:174" ht="15" customHeight="1" x14ac:dyDescent="0.3">
      <c r="B92" s="176">
        <f t="shared" si="21"/>
        <v>24</v>
      </c>
      <c r="C92" s="215" t="s">
        <v>427</v>
      </c>
      <c r="D92" s="216">
        <v>0</v>
      </c>
      <c r="E92" s="216">
        <v>0</v>
      </c>
      <c r="F92" s="216">
        <v>0</v>
      </c>
      <c r="G92" s="216">
        <v>0</v>
      </c>
      <c r="H92" s="216">
        <v>0</v>
      </c>
      <c r="I92" s="216">
        <v>0</v>
      </c>
      <c r="J92" s="216">
        <v>0</v>
      </c>
      <c r="K92" s="216">
        <v>0</v>
      </c>
      <c r="L92" s="216">
        <v>0</v>
      </c>
      <c r="M92" s="216">
        <v>0</v>
      </c>
      <c r="N92" s="216">
        <v>0</v>
      </c>
      <c r="O92" s="216">
        <v>0</v>
      </c>
      <c r="P92" s="216">
        <v>0</v>
      </c>
      <c r="Q92" s="216">
        <v>0</v>
      </c>
      <c r="R92" s="217">
        <v>0</v>
      </c>
      <c r="S92" s="177"/>
      <c r="T92" s="177"/>
      <c r="U92" s="177"/>
      <c r="V92" s="177"/>
      <c r="W92" s="177"/>
      <c r="X92" s="177"/>
      <c r="Y92" s="16"/>
      <c r="Z92" s="178"/>
      <c r="AA92" s="178"/>
      <c r="AB92" s="178"/>
      <c r="AC92" s="178"/>
      <c r="AD92" s="178"/>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I92" s="16"/>
      <c r="BJ92" s="16"/>
      <c r="BK92" s="16"/>
      <c r="BL92" s="16"/>
      <c r="BM92" s="16"/>
      <c r="BN92" s="16"/>
      <c r="BO92" s="16"/>
      <c r="BP92" s="16"/>
      <c r="BQ92" s="16"/>
      <c r="BR92" s="16"/>
      <c r="BS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row>
    <row r="93" spans="2:174" ht="45" customHeight="1" x14ac:dyDescent="0.3">
      <c r="B93" s="176">
        <f t="shared" si="21"/>
        <v>25</v>
      </c>
      <c r="C93" s="215" t="s">
        <v>428</v>
      </c>
      <c r="D93" s="216">
        <v>0</v>
      </c>
      <c r="E93" s="216">
        <v>0</v>
      </c>
      <c r="F93" s="216">
        <v>0</v>
      </c>
      <c r="G93" s="216">
        <v>0</v>
      </c>
      <c r="H93" s="216">
        <v>0</v>
      </c>
      <c r="I93" s="216">
        <v>0</v>
      </c>
      <c r="J93" s="216">
        <v>0</v>
      </c>
      <c r="K93" s="216">
        <v>0</v>
      </c>
      <c r="L93" s="216">
        <v>0</v>
      </c>
      <c r="M93" s="216">
        <v>0</v>
      </c>
      <c r="N93" s="216">
        <v>0</v>
      </c>
      <c r="O93" s="216">
        <v>0</v>
      </c>
      <c r="P93" s="216">
        <v>0</v>
      </c>
      <c r="Q93" s="216">
        <v>0</v>
      </c>
      <c r="R93" s="217">
        <v>0</v>
      </c>
      <c r="S93" s="177"/>
      <c r="T93" s="177"/>
      <c r="U93" s="177"/>
      <c r="V93" s="177"/>
      <c r="W93" s="177"/>
      <c r="X93" s="177"/>
      <c r="Y93" s="16"/>
      <c r="Z93" s="178"/>
      <c r="AA93" s="178"/>
      <c r="AB93" s="178"/>
      <c r="AC93" s="178"/>
      <c r="AD93" s="178"/>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I93" s="16"/>
      <c r="BJ93" s="16"/>
      <c r="BK93" s="16"/>
      <c r="BL93" s="16"/>
      <c r="BM93" s="16"/>
      <c r="BN93" s="16"/>
      <c r="BO93" s="16"/>
      <c r="BP93" s="16"/>
      <c r="BQ93" s="16"/>
      <c r="BR93" s="16"/>
      <c r="BS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row>
    <row r="94" spans="2:174" ht="30.75" customHeight="1" x14ac:dyDescent="0.3">
      <c r="B94" s="176">
        <f t="shared" si="21"/>
        <v>26</v>
      </c>
      <c r="C94" s="215" t="s">
        <v>429</v>
      </c>
      <c r="D94" s="216">
        <v>0</v>
      </c>
      <c r="E94" s="216">
        <v>0</v>
      </c>
      <c r="F94" s="216">
        <v>0</v>
      </c>
      <c r="G94" s="216">
        <v>0</v>
      </c>
      <c r="H94" s="216">
        <v>0</v>
      </c>
      <c r="I94" s="216">
        <v>0</v>
      </c>
      <c r="J94" s="216">
        <v>0</v>
      </c>
      <c r="K94" s="216">
        <v>0</v>
      </c>
      <c r="L94" s="216">
        <v>0</v>
      </c>
      <c r="M94" s="216">
        <v>0</v>
      </c>
      <c r="N94" s="216">
        <v>0</v>
      </c>
      <c r="O94" s="216">
        <v>0</v>
      </c>
      <c r="P94" s="216">
        <v>0</v>
      </c>
      <c r="Q94" s="216">
        <v>0</v>
      </c>
      <c r="R94" s="217">
        <v>0</v>
      </c>
      <c r="S94" s="177"/>
      <c r="T94" s="177"/>
      <c r="U94" s="177"/>
      <c r="V94" s="177"/>
      <c r="W94" s="177"/>
      <c r="X94" s="177"/>
      <c r="Y94" s="16"/>
      <c r="Z94" s="178"/>
      <c r="AA94" s="178"/>
      <c r="AB94" s="178"/>
      <c r="AC94" s="178"/>
      <c r="AD94" s="178"/>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I94" s="16"/>
      <c r="BJ94" s="16"/>
      <c r="BK94" s="16"/>
      <c r="BL94" s="16"/>
      <c r="BM94" s="16"/>
      <c r="BN94" s="16"/>
      <c r="BO94" s="16"/>
      <c r="BP94" s="16"/>
      <c r="BQ94" s="16"/>
      <c r="BR94" s="16"/>
      <c r="BS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row>
    <row r="95" spans="2:174" ht="30" customHeight="1" x14ac:dyDescent="0.3">
      <c r="B95" s="176">
        <f t="shared" si="21"/>
        <v>27</v>
      </c>
      <c r="C95" s="215" t="s">
        <v>430</v>
      </c>
      <c r="D95" s="216">
        <v>0</v>
      </c>
      <c r="E95" s="216">
        <v>0</v>
      </c>
      <c r="F95" s="216">
        <v>0</v>
      </c>
      <c r="G95" s="216">
        <v>0</v>
      </c>
      <c r="H95" s="216">
        <v>0</v>
      </c>
      <c r="I95" s="216">
        <v>0</v>
      </c>
      <c r="J95" s="216">
        <v>0</v>
      </c>
      <c r="K95" s="216">
        <v>0</v>
      </c>
      <c r="L95" s="216">
        <v>0</v>
      </c>
      <c r="M95" s="216">
        <v>0</v>
      </c>
      <c r="N95" s="216">
        <v>0</v>
      </c>
      <c r="O95" s="216">
        <v>0</v>
      </c>
      <c r="P95" s="216">
        <v>0</v>
      </c>
      <c r="Q95" s="216">
        <v>0</v>
      </c>
      <c r="R95" s="217">
        <v>0</v>
      </c>
      <c r="S95" s="177"/>
      <c r="T95" s="177"/>
      <c r="U95" s="177"/>
      <c r="V95" s="177"/>
      <c r="W95" s="177"/>
      <c r="X95" s="177"/>
      <c r="Y95" s="16"/>
      <c r="Z95" s="178"/>
      <c r="AA95" s="178"/>
      <c r="AB95" s="178"/>
      <c r="AC95" s="178"/>
      <c r="AD95" s="178"/>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I95" s="16"/>
      <c r="BJ95" s="16"/>
      <c r="BK95" s="16"/>
      <c r="BL95" s="16"/>
      <c r="BM95" s="16"/>
      <c r="BN95" s="16"/>
      <c r="BO95" s="16"/>
      <c r="BP95" s="16"/>
      <c r="BQ95" s="16"/>
      <c r="BR95" s="16"/>
      <c r="BS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row>
    <row r="96" spans="2:174" ht="30" customHeight="1" x14ac:dyDescent="0.2">
      <c r="B96" s="176">
        <f t="shared" si="21"/>
        <v>28</v>
      </c>
      <c r="C96" s="225" t="s">
        <v>431</v>
      </c>
      <c r="D96" s="226">
        <v>0</v>
      </c>
      <c r="E96" s="226">
        <v>0</v>
      </c>
      <c r="F96" s="226">
        <v>0</v>
      </c>
      <c r="G96" s="226">
        <v>0</v>
      </c>
      <c r="H96" s="226">
        <v>0</v>
      </c>
      <c r="I96" s="226">
        <v>0</v>
      </c>
      <c r="J96" s="226">
        <v>0</v>
      </c>
      <c r="K96" s="226">
        <v>0</v>
      </c>
      <c r="L96" s="226">
        <v>0</v>
      </c>
      <c r="M96" s="226">
        <v>0</v>
      </c>
      <c r="N96" s="226">
        <v>0</v>
      </c>
      <c r="O96" s="226">
        <v>0</v>
      </c>
      <c r="P96" s="226">
        <v>0</v>
      </c>
      <c r="Q96" s="226">
        <v>0</v>
      </c>
      <c r="R96" s="227">
        <v>0</v>
      </c>
    </row>
    <row r="97" spans="2:18" ht="15" customHeight="1" x14ac:dyDescent="0.2">
      <c r="B97" s="176">
        <f t="shared" si="21"/>
        <v>29</v>
      </c>
      <c r="C97" s="225" t="s">
        <v>432</v>
      </c>
      <c r="D97" s="226"/>
      <c r="E97" s="226"/>
      <c r="F97" s="226"/>
      <c r="G97" s="226"/>
      <c r="H97" s="226"/>
      <c r="I97" s="226"/>
      <c r="J97" s="226"/>
      <c r="K97" s="226"/>
      <c r="L97" s="226"/>
      <c r="M97" s="226"/>
      <c r="N97" s="226"/>
      <c r="O97" s="226"/>
      <c r="P97" s="226"/>
      <c r="Q97" s="226"/>
      <c r="R97" s="227"/>
    </row>
    <row r="98" spans="2:18" ht="30" customHeight="1" x14ac:dyDescent="0.2">
      <c r="B98" s="176">
        <f t="shared" si="21"/>
        <v>30</v>
      </c>
      <c r="C98" s="215" t="s">
        <v>433</v>
      </c>
      <c r="D98" s="216">
        <v>0</v>
      </c>
      <c r="E98" s="216">
        <v>0</v>
      </c>
      <c r="F98" s="216">
        <v>0</v>
      </c>
      <c r="G98" s="216">
        <v>0</v>
      </c>
      <c r="H98" s="216">
        <v>0</v>
      </c>
      <c r="I98" s="216">
        <v>0</v>
      </c>
      <c r="J98" s="216">
        <v>0</v>
      </c>
      <c r="K98" s="216">
        <v>0</v>
      </c>
      <c r="L98" s="216">
        <v>0</v>
      </c>
      <c r="M98" s="216">
        <v>0</v>
      </c>
      <c r="N98" s="216">
        <v>0</v>
      </c>
      <c r="O98" s="216">
        <v>0</v>
      </c>
      <c r="P98" s="216">
        <v>0</v>
      </c>
      <c r="Q98" s="216">
        <v>0</v>
      </c>
      <c r="R98" s="217">
        <v>0</v>
      </c>
    </row>
    <row r="99" spans="2:18" ht="30" customHeight="1" x14ac:dyDescent="0.2">
      <c r="B99" s="176">
        <v>31</v>
      </c>
      <c r="C99" s="215" t="s">
        <v>434</v>
      </c>
      <c r="D99" s="216"/>
      <c r="E99" s="216"/>
      <c r="F99" s="216"/>
      <c r="G99" s="216"/>
      <c r="H99" s="216"/>
      <c r="I99" s="216"/>
      <c r="J99" s="216"/>
      <c r="K99" s="216"/>
      <c r="L99" s="216"/>
      <c r="M99" s="216"/>
      <c r="N99" s="216"/>
      <c r="O99" s="216"/>
      <c r="P99" s="216"/>
      <c r="Q99" s="216"/>
      <c r="R99" s="217"/>
    </row>
    <row r="100" spans="2:18" ht="30" customHeight="1" x14ac:dyDescent="0.2">
      <c r="B100" s="176" t="s">
        <v>435</v>
      </c>
      <c r="C100" s="224" t="s">
        <v>436</v>
      </c>
      <c r="D100" s="228"/>
      <c r="E100" s="228"/>
      <c r="F100" s="228"/>
      <c r="G100" s="228"/>
      <c r="H100" s="228"/>
      <c r="I100" s="228"/>
      <c r="J100" s="228"/>
      <c r="K100" s="228"/>
      <c r="L100" s="228"/>
      <c r="M100" s="228"/>
      <c r="N100" s="228"/>
      <c r="O100" s="228"/>
      <c r="P100" s="228"/>
      <c r="Q100" s="228"/>
      <c r="R100" s="229"/>
    </row>
    <row r="101" spans="2:18" ht="15" customHeight="1" thickBot="1" x14ac:dyDescent="0.25">
      <c r="B101" s="179">
        <f>B56</f>
        <v>47</v>
      </c>
      <c r="C101" s="230" t="s">
        <v>437</v>
      </c>
      <c r="D101" s="231"/>
      <c r="E101" s="231"/>
      <c r="F101" s="231"/>
      <c r="G101" s="231"/>
      <c r="H101" s="231"/>
      <c r="I101" s="231"/>
      <c r="J101" s="231"/>
      <c r="K101" s="231"/>
      <c r="L101" s="231"/>
      <c r="M101" s="231"/>
      <c r="N101" s="231"/>
      <c r="O101" s="231"/>
      <c r="P101" s="231"/>
      <c r="Q101" s="231"/>
      <c r="R101" s="232"/>
    </row>
    <row r="102" spans="2:18" x14ac:dyDescent="0.2"/>
  </sheetData>
  <sheetProtection autoFilter="0"/>
  <dataConsolidate/>
  <mergeCells count="97">
    <mergeCell ref="C97:R97"/>
    <mergeCell ref="C98:R98"/>
    <mergeCell ref="C99:R99"/>
    <mergeCell ref="C100:R100"/>
    <mergeCell ref="C101:R101"/>
    <mergeCell ref="C96:R96"/>
    <mergeCell ref="C85:R85"/>
    <mergeCell ref="C86:R86"/>
    <mergeCell ref="C87:R87"/>
    <mergeCell ref="C88:R88"/>
    <mergeCell ref="C89:R89"/>
    <mergeCell ref="C90:R90"/>
    <mergeCell ref="C91:R91"/>
    <mergeCell ref="C92:R92"/>
    <mergeCell ref="C93:R93"/>
    <mergeCell ref="C94:R94"/>
    <mergeCell ref="C95:R95"/>
    <mergeCell ref="C84:R84"/>
    <mergeCell ref="C73:R73"/>
    <mergeCell ref="C74:R74"/>
    <mergeCell ref="C75:R75"/>
    <mergeCell ref="C76:R76"/>
    <mergeCell ref="C77:R77"/>
    <mergeCell ref="C78:R78"/>
    <mergeCell ref="C79:R79"/>
    <mergeCell ref="C80:R80"/>
    <mergeCell ref="C81:R81"/>
    <mergeCell ref="C82:R82"/>
    <mergeCell ref="C83:R83"/>
    <mergeCell ref="C72:R72"/>
    <mergeCell ref="AK7:AP7"/>
    <mergeCell ref="AQ7:AV7"/>
    <mergeCell ref="AW7:BB7"/>
    <mergeCell ref="BJ7:BM7"/>
    <mergeCell ref="B66:R66"/>
    <mergeCell ref="C68:R68"/>
    <mergeCell ref="C69:R69"/>
    <mergeCell ref="C70:R70"/>
    <mergeCell ref="C71:R71"/>
    <mergeCell ref="BO4:BO5"/>
    <mergeCell ref="BP4:BR4"/>
    <mergeCell ref="BS4:BS5"/>
    <mergeCell ref="BN7:BS7"/>
    <mergeCell ref="B64:R64"/>
    <mergeCell ref="B7:F7"/>
    <mergeCell ref="G7:L7"/>
    <mergeCell ref="M7:R7"/>
    <mergeCell ref="S7:X7"/>
    <mergeCell ref="Y7:AD7"/>
    <mergeCell ref="AE7:AJ7"/>
    <mergeCell ref="AQ4:AQ5"/>
    <mergeCell ref="Z4:Z5"/>
    <mergeCell ref="AA4:AC4"/>
    <mergeCell ref="BB4:BB5"/>
    <mergeCell ref="BN4:BN5"/>
    <mergeCell ref="AJ4:AJ5"/>
    <mergeCell ref="AK4:AK5"/>
    <mergeCell ref="AL4:AL5"/>
    <mergeCell ref="AM4:AO4"/>
    <mergeCell ref="AP4:AP5"/>
    <mergeCell ref="BJ5:BK5"/>
    <mergeCell ref="AR4:AR5"/>
    <mergeCell ref="AS4:AU4"/>
    <mergeCell ref="AV4:AV5"/>
    <mergeCell ref="AW4:AW5"/>
    <mergeCell ref="AX4:AX5"/>
    <mergeCell ref="AY4:BA4"/>
    <mergeCell ref="T4:T5"/>
    <mergeCell ref="U4:W4"/>
    <mergeCell ref="X4:X5"/>
    <mergeCell ref="Y4:Y5"/>
    <mergeCell ref="B5:C5"/>
    <mergeCell ref="BN3:BS3"/>
    <mergeCell ref="BX3:DR3"/>
    <mergeCell ref="DW3:FQ3"/>
    <mergeCell ref="G4:G5"/>
    <mergeCell ref="H4:H5"/>
    <mergeCell ref="I4:K4"/>
    <mergeCell ref="L4:L5"/>
    <mergeCell ref="M4:M5"/>
    <mergeCell ref="N4:N5"/>
    <mergeCell ref="O4:Q4"/>
    <mergeCell ref="AD4:AD5"/>
    <mergeCell ref="AE4:AE5"/>
    <mergeCell ref="AF4:AF5"/>
    <mergeCell ref="AG4:AI4"/>
    <mergeCell ref="R4:R5"/>
    <mergeCell ref="S4:S5"/>
    <mergeCell ref="BD1:BG1"/>
    <mergeCell ref="G3:L3"/>
    <mergeCell ref="M3:R3"/>
    <mergeCell ref="S3:X3"/>
    <mergeCell ref="Y3:AD3"/>
    <mergeCell ref="AE3:AJ3"/>
    <mergeCell ref="AK3:AP3"/>
    <mergeCell ref="AQ3:AV3"/>
    <mergeCell ref="AW3:BB3"/>
  </mergeCells>
  <conditionalFormatting sqref="BG59:BH59">
    <cfRule type="cellIs" dxfId="33" priority="34" operator="equal">
      <formula>0</formula>
    </cfRule>
  </conditionalFormatting>
  <conditionalFormatting sqref="BG63:BH63">
    <cfRule type="cellIs" dxfId="32" priority="33" operator="equal">
      <formula>0</formula>
    </cfRule>
  </conditionalFormatting>
  <conditionalFormatting sqref="BG7:BH8">
    <cfRule type="cellIs" dxfId="31" priority="32" operator="equal">
      <formula>0</formula>
    </cfRule>
  </conditionalFormatting>
  <conditionalFormatting sqref="BG9:BH58">
    <cfRule type="cellIs" dxfId="30" priority="31" operator="equal">
      <formula>0</formula>
    </cfRule>
  </conditionalFormatting>
  <pageMargins left="0.70866141732283472" right="0.70866141732283472" top="0.74803149606299213" bottom="0.74803149606299213" header="0.31496062992125984" footer="0.31496062992125984"/>
  <pageSetup paperSize="9" fitToHeight="0" orientation="portrait" r:id="rId1"/>
  <headerFooter>
    <oddHeader>&amp;LPage &amp;P of &amp;N &amp;CPR19 Business plan data tables - Jan 2019&amp;R&amp;G</oddHeader>
    <oddFooter>&amp;L&amp;A&amp;RPrinted: &amp;D &amp;T</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30" id="{530089B9-A032-4203-BED1-428D63352B5A}">
            <xm:f>'https://wessexwater.sharepoint.com/teams/wx-bp/WPC005/[PARTIALLY SUPERSEDED PR19-Business-plan-data-tables - FBP (post IAP) Apr 2019.xlsb]Validation flags'!#REF!=1</xm:f>
            <x14:dxf>
              <fill>
                <patternFill>
                  <bgColor rgb="FFE0DCD8"/>
                </patternFill>
              </fill>
            </x14:dxf>
          </x14:cfRule>
          <xm:sqref>C41:C55</xm:sqref>
        </x14:conditionalFormatting>
        <x14:conditionalFormatting xmlns:xm="http://schemas.microsoft.com/office/excel/2006/main">
          <x14:cfRule type="expression" priority="29" id="{4A2479F3-6C69-43B0-B842-B401ABF26F3A}">
            <xm:f>'https://wessexwater.sharepoint.com/teams/wx-bp/WPC005/[PARTIALLY SUPERSEDED PR19-Business-plan-data-tables - FBP (post IAP) Apr 2019.xlsb]Validation flags'!#REF!=1</xm:f>
            <x14:dxf>
              <fill>
                <patternFill>
                  <bgColor rgb="FFE0DCD8"/>
                </patternFill>
              </fill>
            </x14:dxf>
          </x14:cfRule>
          <xm:sqref>G10:K39 G41:K55</xm:sqref>
        </x14:conditionalFormatting>
        <x14:conditionalFormatting xmlns:xm="http://schemas.microsoft.com/office/excel/2006/main">
          <x14:cfRule type="expression" priority="28" id="{549B6D3C-5816-492E-863B-DAF607DFA87B}">
            <xm:f>'https://wessexwater.sharepoint.com/teams/wx-bp/WPC005/[PARTIALLY SUPERSEDED PR19-Business-plan-data-tables - FBP (post IAP) Apr 2019.xlsb]Validation flags'!#REF!=1</xm:f>
            <x14:dxf>
              <fill>
                <patternFill>
                  <bgColor rgb="FFE0DCD8"/>
                </patternFill>
              </fill>
            </x14:dxf>
          </x14:cfRule>
          <xm:sqref>M10:Q39 M41:Q55</xm:sqref>
        </x14:conditionalFormatting>
        <x14:conditionalFormatting xmlns:xm="http://schemas.microsoft.com/office/excel/2006/main">
          <x14:cfRule type="expression" priority="27" id="{7C4DBD57-1C65-4362-920E-EF02BC0FBA57}">
            <xm:f>'https://wessexwater.sharepoint.com/teams/wx-bp/WPC005/[PARTIALLY SUPERSEDED PR19-Business-plan-data-tables - FBP (post IAP) Apr 2019.xlsb]Validation flags'!#REF!=1</xm:f>
            <x14:dxf>
              <fill>
                <patternFill>
                  <bgColor rgb="FFE0DCD8"/>
                </patternFill>
              </fill>
            </x14:dxf>
          </x14:cfRule>
          <xm:sqref>S10:W39 S41:W55</xm:sqref>
        </x14:conditionalFormatting>
        <x14:conditionalFormatting xmlns:xm="http://schemas.microsoft.com/office/excel/2006/main">
          <x14:cfRule type="expression" priority="26" id="{0D9FFAB3-DEC5-4568-B8B9-D452DF3731C4}">
            <xm:f>'https://wessexwater.sharepoint.com/teams/wx-bp/WPC005/[PARTIALLY SUPERSEDED PR19-Business-plan-data-tables - FBP (post IAP) Apr 2019.xlsb]Validation flags'!#REF!=1</xm:f>
            <x14:dxf>
              <fill>
                <patternFill>
                  <bgColor rgb="FFE0DCD8"/>
                </patternFill>
              </fill>
            </x14:dxf>
          </x14:cfRule>
          <xm:sqref>Y10:AC39 Y41:AC55</xm:sqref>
        </x14:conditionalFormatting>
        <x14:conditionalFormatting xmlns:xm="http://schemas.microsoft.com/office/excel/2006/main">
          <x14:cfRule type="expression" priority="25" id="{DABC2A41-7C41-4F0A-9B52-8761980B068D}">
            <xm:f>'https://wessexwater.sharepoint.com/teams/wx-bp/WPC005/[PARTIALLY SUPERSEDED PR19-Business-plan-data-tables - FBP (post IAP) Apr 2019.xlsb]Validation flags'!#REF!=1</xm:f>
            <x14:dxf>
              <fill>
                <patternFill>
                  <bgColor rgb="FFE0DCD8"/>
                </patternFill>
              </fill>
            </x14:dxf>
          </x14:cfRule>
          <xm:sqref>AE10:AI14 AE41:AI41 AE16:AI35 AG15:AI15 AE37:AI39 AE36 AG36:AI36 AE43:AI55 AE42 AG42:AI42</xm:sqref>
        </x14:conditionalFormatting>
        <x14:conditionalFormatting xmlns:xm="http://schemas.microsoft.com/office/excel/2006/main">
          <x14:cfRule type="expression" priority="24" id="{4188F6C2-A9A6-4A0A-8D66-2769BCFD3B09}">
            <xm:f>'https://wessexwater.sharepoint.com/teams/wx-bp/WPC005/[PARTIALLY SUPERSEDED PR19-Business-plan-data-tables - FBP (post IAP) Apr 2019.xlsb]Validation flags'!#REF!=1</xm:f>
            <x14:dxf>
              <fill>
                <patternFill>
                  <bgColor rgb="FFE0DCD8"/>
                </patternFill>
              </fill>
            </x14:dxf>
          </x14:cfRule>
          <xm:sqref>AK10:AO14 AK41:AO41 AK37:AO39 AK36 AM36:AO36 AK43:AO55 AK42 AM42:AO42 AK16:AO19 AM15:AO15 AK21:AO24 AL20:AO20 AK26:AO35 AL25:AO25</xm:sqref>
        </x14:conditionalFormatting>
        <x14:conditionalFormatting xmlns:xm="http://schemas.microsoft.com/office/excel/2006/main">
          <x14:cfRule type="expression" priority="23" id="{3142C107-60B6-4ECC-A203-667AED55B082}">
            <xm:f>'https://wessexwater.sharepoint.com/teams/wx-bp/WPC005/[PARTIALLY SUPERSEDED PR19-Business-plan-data-tables - FBP (post IAP) Apr 2019.xlsb]Validation flags'!#REF!=1</xm:f>
            <x14:dxf>
              <fill>
                <patternFill>
                  <bgColor rgb="FFE0DCD8"/>
                </patternFill>
              </fill>
            </x14:dxf>
          </x14:cfRule>
          <xm:sqref>AQ10:AU35 AQ41:AU41 AQ37:AU39 AQ36 AS36:AU36 AQ43:AU55 AQ42 AS42:AU42</xm:sqref>
        </x14:conditionalFormatting>
        <x14:conditionalFormatting xmlns:xm="http://schemas.microsoft.com/office/excel/2006/main">
          <x14:cfRule type="expression" priority="22" id="{83CF6C13-7B6C-4028-96A8-9CDD48BC74DB}">
            <xm:f>'https://wessexwater.sharepoint.com/teams/wx-bp/WPC005/[PARTIALLY SUPERSEDED PR19-Business-plan-data-tables - FBP (post IAP) Apr 2019.xlsb]Validation flags'!#REF!=1</xm:f>
            <x14:dxf>
              <fill>
                <patternFill>
                  <bgColor rgb="FFE0DCD8"/>
                </patternFill>
              </fill>
            </x14:dxf>
          </x14:cfRule>
          <xm:sqref>AW10:BA35 AW41:BA41 AW37:BA39 AW36 AY36:BA36 AW43:BA55 AW42 AY42:BA42</xm:sqref>
        </x14:conditionalFormatting>
        <x14:conditionalFormatting xmlns:xm="http://schemas.microsoft.com/office/excel/2006/main">
          <x14:cfRule type="expression" priority="21" id="{EBEC6496-E805-472B-AD9C-9F38E11819EE}">
            <xm:f>'https://wessexwater.sharepoint.com/teams/wx-bp/WPC005/[PARTIALLY SUPERSEDED PR19-Business-plan-data-tables - FBP (post IAP) Apr 2019.xlsb]Validation flags'!#REF!=1</xm:f>
            <x14:dxf>
              <fill>
                <patternFill>
                  <bgColor rgb="FFE0DCD8"/>
                </patternFill>
              </fill>
            </x14:dxf>
          </x14:cfRule>
          <xm:sqref>G40:K40</xm:sqref>
        </x14:conditionalFormatting>
        <x14:conditionalFormatting xmlns:xm="http://schemas.microsoft.com/office/excel/2006/main">
          <x14:cfRule type="expression" priority="20" id="{AFDA05CB-D784-42E3-B0E4-BFAB39B86BC7}">
            <xm:f>'https://wessexwater.sharepoint.com/teams/wx-bp/WPC005/[PARTIALLY SUPERSEDED PR19-Business-plan-data-tables - FBP (post IAP) Apr 2019.xlsb]Validation flags'!#REF!=1</xm:f>
            <x14:dxf>
              <fill>
                <patternFill>
                  <bgColor rgb="FFE0DCD8"/>
                </patternFill>
              </fill>
            </x14:dxf>
          </x14:cfRule>
          <xm:sqref>M40:Q40</xm:sqref>
        </x14:conditionalFormatting>
        <x14:conditionalFormatting xmlns:xm="http://schemas.microsoft.com/office/excel/2006/main">
          <x14:cfRule type="expression" priority="19" id="{A3393C42-C3F3-46AC-99AE-C0637E01E34F}">
            <xm:f>'https://wessexwater.sharepoint.com/teams/wx-bp/WPC005/[PARTIALLY SUPERSEDED PR19-Business-plan-data-tables - FBP (post IAP) Apr 2019.xlsb]Validation flags'!#REF!=1</xm:f>
            <x14:dxf>
              <fill>
                <patternFill>
                  <bgColor rgb="FFE0DCD8"/>
                </patternFill>
              </fill>
            </x14:dxf>
          </x14:cfRule>
          <xm:sqref>S40:W40</xm:sqref>
        </x14:conditionalFormatting>
        <x14:conditionalFormatting xmlns:xm="http://schemas.microsoft.com/office/excel/2006/main">
          <x14:cfRule type="expression" priority="18" id="{406F5BF2-2546-4C49-B2E2-51FDDD8011FE}">
            <xm:f>'https://wessexwater.sharepoint.com/teams/wx-bp/WPC005/[PARTIALLY SUPERSEDED PR19-Business-plan-data-tables - FBP (post IAP) Apr 2019.xlsb]Validation flags'!#REF!=1</xm:f>
            <x14:dxf>
              <fill>
                <patternFill>
                  <bgColor rgb="FFE0DCD8"/>
                </patternFill>
              </fill>
            </x14:dxf>
          </x14:cfRule>
          <xm:sqref>Y40:AC40</xm:sqref>
        </x14:conditionalFormatting>
        <x14:conditionalFormatting xmlns:xm="http://schemas.microsoft.com/office/excel/2006/main">
          <x14:cfRule type="expression" priority="17" id="{5CF925D0-C2A4-4851-B3D5-4047507C7B30}">
            <xm:f>'https://wessexwater.sharepoint.com/teams/wx-bp/WPC005/[PARTIALLY SUPERSEDED PR19-Business-plan-data-tables - FBP (post IAP) Apr 2019.xlsb]Validation flags'!#REF!=1</xm:f>
            <x14:dxf>
              <fill>
                <patternFill>
                  <bgColor rgb="FFE0DCD8"/>
                </patternFill>
              </fill>
            </x14:dxf>
          </x14:cfRule>
          <xm:sqref>AE40:AI40</xm:sqref>
        </x14:conditionalFormatting>
        <x14:conditionalFormatting xmlns:xm="http://schemas.microsoft.com/office/excel/2006/main">
          <x14:cfRule type="expression" priority="16" id="{D9155A52-5F06-4A5B-8A57-8A2E3E8017CE}">
            <xm:f>'https://wessexwater.sharepoint.com/teams/wx-bp/WPC005/[PARTIALLY SUPERSEDED PR19-Business-plan-data-tables - FBP (post IAP) Apr 2019.xlsb]Validation flags'!#REF!=1</xm:f>
            <x14:dxf>
              <fill>
                <patternFill>
                  <bgColor rgb="FFE0DCD8"/>
                </patternFill>
              </fill>
            </x14:dxf>
          </x14:cfRule>
          <xm:sqref>AK40:AO40</xm:sqref>
        </x14:conditionalFormatting>
        <x14:conditionalFormatting xmlns:xm="http://schemas.microsoft.com/office/excel/2006/main">
          <x14:cfRule type="expression" priority="15" id="{E1C1C334-2309-4CDA-88B9-BC26A820B85F}">
            <xm:f>'https://wessexwater.sharepoint.com/teams/wx-bp/WPC005/[PARTIALLY SUPERSEDED PR19-Business-plan-data-tables - FBP (post IAP) Apr 2019.xlsb]Validation flags'!#REF!=1</xm:f>
            <x14:dxf>
              <fill>
                <patternFill>
                  <bgColor rgb="FFE0DCD8"/>
                </patternFill>
              </fill>
            </x14:dxf>
          </x14:cfRule>
          <xm:sqref>AQ40:AU40</xm:sqref>
        </x14:conditionalFormatting>
        <x14:conditionalFormatting xmlns:xm="http://schemas.microsoft.com/office/excel/2006/main">
          <x14:cfRule type="expression" priority="14" id="{7217F59A-9C3B-4965-99A7-C70D0AB7E892}">
            <xm:f>'https://wessexwater.sharepoint.com/teams/wx-bp/WPC005/[PARTIALLY SUPERSEDED PR19-Business-plan-data-tables - FBP (post IAP) Apr 2019.xlsb]Validation flags'!#REF!=1</xm:f>
            <x14:dxf>
              <fill>
                <patternFill>
                  <bgColor rgb="FFE0DCD8"/>
                </patternFill>
              </fill>
            </x14:dxf>
          </x14:cfRule>
          <xm:sqref>AW40:BA40</xm:sqref>
        </x14:conditionalFormatting>
        <x14:conditionalFormatting xmlns:xm="http://schemas.microsoft.com/office/excel/2006/main">
          <x14:cfRule type="expression" priority="13" id="{8023CF8D-593A-409B-8C48-7803A34B5BE4}">
            <xm:f>'https://wessexwater.sharepoint.com/teams/wx-bp/WPC005/[PARTIALLY SUPERSEDED PR19-Business-plan-data-tables - FBP (post IAP) Apr 2019.xlsb]Validation flags'!#REF!=1</xm:f>
            <x14:dxf>
              <fill>
                <patternFill>
                  <bgColor rgb="FFE0DCD8"/>
                </patternFill>
              </fill>
            </x14:dxf>
          </x14:cfRule>
          <xm:sqref>AF15</xm:sqref>
        </x14:conditionalFormatting>
        <x14:conditionalFormatting xmlns:xm="http://schemas.microsoft.com/office/excel/2006/main">
          <x14:cfRule type="expression" priority="12" id="{7B719E2C-71BC-4557-82FC-BC7110AC9F93}">
            <xm:f>'https://wessexwater.sharepoint.com/teams/wx-bp/WPC005/[PARTIALLY SUPERSEDED PR19-Business-plan-data-tables - FBP (post IAP) Apr 2019.xlsb]Validation flags'!#REF!=1</xm:f>
            <x14:dxf>
              <fill>
                <patternFill>
                  <bgColor rgb="FFE0DCD8"/>
                </patternFill>
              </fill>
            </x14:dxf>
          </x14:cfRule>
          <xm:sqref>AE15</xm:sqref>
        </x14:conditionalFormatting>
        <x14:conditionalFormatting xmlns:xm="http://schemas.microsoft.com/office/excel/2006/main">
          <x14:cfRule type="expression" priority="11" id="{76F7A195-94A9-4AB7-BE51-AE4B5F5B1D04}">
            <xm:f>'https://wessexwater.sharepoint.com/teams/wx-bp/WPC005/[PARTIALLY SUPERSEDED PR19-Business-plan-data-tables - FBP (post IAP) Apr 2019.xlsb]Validation flags'!#REF!=1</xm:f>
            <x14:dxf>
              <fill>
                <patternFill>
                  <bgColor rgb="FFE0DCD8"/>
                </patternFill>
              </fill>
            </x14:dxf>
          </x14:cfRule>
          <xm:sqref>AF36</xm:sqref>
        </x14:conditionalFormatting>
        <x14:conditionalFormatting xmlns:xm="http://schemas.microsoft.com/office/excel/2006/main">
          <x14:cfRule type="expression" priority="10" id="{834B0DC1-0FD8-4A73-B95F-DA11AE62D49D}">
            <xm:f>'https://wessexwater.sharepoint.com/teams/wx-bp/WPC005/[PARTIALLY SUPERSEDED PR19-Business-plan-data-tables - FBP (post IAP) Apr 2019.xlsb]Validation flags'!#REF!=1</xm:f>
            <x14:dxf>
              <fill>
                <patternFill>
                  <bgColor rgb="FFE0DCD8"/>
                </patternFill>
              </fill>
            </x14:dxf>
          </x14:cfRule>
          <xm:sqref>AF42</xm:sqref>
        </x14:conditionalFormatting>
        <x14:conditionalFormatting xmlns:xm="http://schemas.microsoft.com/office/excel/2006/main">
          <x14:cfRule type="expression" priority="9" id="{0B50EAB9-77A9-4852-B30C-4490E8FE390B}">
            <xm:f>'https://wessexwater.sharepoint.com/teams/wx-bp/WPC005/[PARTIALLY SUPERSEDED PR19-Business-plan-data-tables - FBP (post IAP) Apr 2019.xlsb]Validation flags'!#REF!=1</xm:f>
            <x14:dxf>
              <fill>
                <patternFill>
                  <bgColor rgb="FFE0DCD8"/>
                </patternFill>
              </fill>
            </x14:dxf>
          </x14:cfRule>
          <xm:sqref>AL36</xm:sqref>
        </x14:conditionalFormatting>
        <x14:conditionalFormatting xmlns:xm="http://schemas.microsoft.com/office/excel/2006/main">
          <x14:cfRule type="expression" priority="8" id="{377EE0E5-0F85-4684-85F7-412776BCFEA2}">
            <xm:f>'https://wessexwater.sharepoint.com/teams/wx-bp/WPC005/[PARTIALLY SUPERSEDED PR19-Business-plan-data-tables - FBP (post IAP) Apr 2019.xlsb]Validation flags'!#REF!=1</xm:f>
            <x14:dxf>
              <fill>
                <patternFill>
                  <bgColor rgb="FFE0DCD8"/>
                </patternFill>
              </fill>
            </x14:dxf>
          </x14:cfRule>
          <xm:sqref>AL42</xm:sqref>
        </x14:conditionalFormatting>
        <x14:conditionalFormatting xmlns:xm="http://schemas.microsoft.com/office/excel/2006/main">
          <x14:cfRule type="expression" priority="7" id="{C5EC42A8-8921-4C16-AB3D-2AF9AC18C501}">
            <xm:f>'https://wessexwater.sharepoint.com/teams/wx-bp/WPC005/[PARTIALLY SUPERSEDED PR19-Business-plan-data-tables - FBP (post IAP) Apr 2019.xlsb]Validation flags'!#REF!=1</xm:f>
            <x14:dxf>
              <fill>
                <patternFill>
                  <bgColor rgb="FFE0DCD8"/>
                </patternFill>
              </fill>
            </x14:dxf>
          </x14:cfRule>
          <xm:sqref>AK15:AL15</xm:sqref>
        </x14:conditionalFormatting>
        <x14:conditionalFormatting xmlns:xm="http://schemas.microsoft.com/office/excel/2006/main">
          <x14:cfRule type="expression" priority="6" id="{D332847C-241E-4FC4-853D-EBC68FFB7325}">
            <xm:f>'https://wessexwater.sharepoint.com/teams/wx-bp/WPC005/[PARTIALLY SUPERSEDED PR19-Business-plan-data-tables - FBP (post IAP) Apr 2019.xlsb]Validation flags'!#REF!=1</xm:f>
            <x14:dxf>
              <fill>
                <patternFill>
                  <bgColor rgb="FFE0DCD8"/>
                </patternFill>
              </fill>
            </x14:dxf>
          </x14:cfRule>
          <xm:sqref>AK20</xm:sqref>
        </x14:conditionalFormatting>
        <x14:conditionalFormatting xmlns:xm="http://schemas.microsoft.com/office/excel/2006/main">
          <x14:cfRule type="expression" priority="5" id="{1EEE34AF-979B-4306-B4A3-7117949632FB}">
            <xm:f>'https://wessexwater.sharepoint.com/teams/wx-bp/WPC005/[PARTIALLY SUPERSEDED PR19-Business-plan-data-tables - FBP (post IAP) Apr 2019.xlsb]Validation flags'!#REF!=1</xm:f>
            <x14:dxf>
              <fill>
                <patternFill>
                  <bgColor rgb="FFE0DCD8"/>
                </patternFill>
              </fill>
            </x14:dxf>
          </x14:cfRule>
          <xm:sqref>AK25</xm:sqref>
        </x14:conditionalFormatting>
        <x14:conditionalFormatting xmlns:xm="http://schemas.microsoft.com/office/excel/2006/main">
          <x14:cfRule type="expression" priority="4" id="{C6658BB6-BEF1-4509-A58A-7D695E833653}">
            <xm:f>'https://wessexwater.sharepoint.com/teams/wx-bp/WPC005/[PARTIALLY SUPERSEDED PR19-Business-plan-data-tables - FBP (post IAP) Apr 2019.xlsb]Validation flags'!#REF!=1</xm:f>
            <x14:dxf>
              <fill>
                <patternFill>
                  <bgColor rgb="FFE0DCD8"/>
                </patternFill>
              </fill>
            </x14:dxf>
          </x14:cfRule>
          <xm:sqref>AR36</xm:sqref>
        </x14:conditionalFormatting>
        <x14:conditionalFormatting xmlns:xm="http://schemas.microsoft.com/office/excel/2006/main">
          <x14:cfRule type="expression" priority="3" id="{DAF71049-38E5-4312-B5EF-272819594DA7}">
            <xm:f>'https://wessexwater.sharepoint.com/teams/wx-bp/WPC005/[PARTIALLY SUPERSEDED PR19-Business-plan-data-tables - FBP (post IAP) Apr 2019.xlsb]Validation flags'!#REF!=1</xm:f>
            <x14:dxf>
              <fill>
                <patternFill>
                  <bgColor rgb="FFE0DCD8"/>
                </patternFill>
              </fill>
            </x14:dxf>
          </x14:cfRule>
          <xm:sqref>AR42</xm:sqref>
        </x14:conditionalFormatting>
        <x14:conditionalFormatting xmlns:xm="http://schemas.microsoft.com/office/excel/2006/main">
          <x14:cfRule type="expression" priority="2" id="{6BFD5AF3-8A5C-4DE7-A21D-68823C6FBA56}">
            <xm:f>'https://wessexwater.sharepoint.com/teams/wx-bp/WPC005/[PARTIALLY SUPERSEDED PR19-Business-plan-data-tables - FBP (post IAP) Apr 2019.xlsb]Validation flags'!#REF!=1</xm:f>
            <x14:dxf>
              <fill>
                <patternFill>
                  <bgColor rgb="FFE0DCD8"/>
                </patternFill>
              </fill>
            </x14:dxf>
          </x14:cfRule>
          <xm:sqref>AX36</xm:sqref>
        </x14:conditionalFormatting>
        <x14:conditionalFormatting xmlns:xm="http://schemas.microsoft.com/office/excel/2006/main">
          <x14:cfRule type="expression" priority="1" id="{4EF84498-E87C-4CCB-B787-E5CAE8394AAE}">
            <xm:f>'https://wessexwater.sharepoint.com/teams/wx-bp/WPC005/[PARTIALLY SUPERSEDED PR19-Business-plan-data-tables - FBP (post IAP) Apr 2019.xlsb]Validation flags'!#REF!=1</xm:f>
            <x14:dxf>
              <fill>
                <patternFill>
                  <bgColor rgb="FFE0DCD8"/>
                </patternFill>
              </fill>
            </x14:dxf>
          </x14:cfRule>
          <xm:sqref>AX42</xm:sqref>
        </x14:conditionalFormatting>
      </x14:conditionalFormattings>
    </ext>
    <ext xmlns:x14="http://schemas.microsoft.com/office/spreadsheetml/2009/9/main" uri="{CCE6A557-97BC-4b89-ADB6-D9C93CAAB3DF}">
      <x14:dataValidations xmlns:xm="http://schemas.microsoft.com/office/excel/2006/main" count="4">
        <x14:dataValidation type="custom" errorStyle="warning" allowBlank="1" showInputMessage="1" showErrorMessage="1" error="Zero cost is inconsistent with non-zero output in 2017-18 reported in Table WWn4. Please check" xr:uid="{D74FCAF7-131F-408B-86B8-6DB4C1221299}">
          <x14:formula1>
            <xm:f>IF(AND('https://wessexwater.sharepoint.com/teams/wx-bp/WPC005/[PARTIALLY SUPERSEDED PR19-Business-plan-data-tables - FBP (post IAP) Apr 2019.xlsb]WWn4'!#REF!&gt;0,AW32&lt;=0),0,1)</xm:f>
          </x14:formula1>
          <xm:sqref>AW32:BA32</xm:sqref>
        </x14:dataValidation>
        <x14:dataValidation type="custom" errorStyle="warning" allowBlank="1" showInputMessage="1" showErrorMessage="1" error="Zero cost is inconsistent with non-zero output in 2017-18 reported in Table WWn4. Please check" xr:uid="{0482372B-B8F7-44D1-AA96-0034898229EF}">
          <x14:formula1>
            <xm:f>IF(AND('https://wessexwater.sharepoint.com/teams/wx-bp/WPC005/[PARTIALLY SUPERSEDED PR19-Business-plan-data-tables - FBP (post IAP) Apr 2019.xlsb]WWn4'!#REF!&gt;0,G24&lt;=0),0,1)</xm:f>
          </x14:formula1>
          <xm:sqref>G24:K24 M24:Q24 S24:W24 Y24:AC24 AE24:AI24 AK24:AO24 AQ24:AU24 AW24:BA24 AQ26:AU32 AW26:BA31 G26:K32 M26:Q32 S26:W32 Y26:AC32 AE26:AI32 AK26:AO32</xm:sqref>
        </x14:dataValidation>
        <x14:dataValidation type="custom" errorStyle="warning" allowBlank="1" showInputMessage="1" showErrorMessage="1" error="Zero cost is inconsistent with non-zero output in 2017-18 reported in Table WWS4. Please check.”" xr:uid="{EDEAE59B-0C51-4D73-BE73-ED53989C9710}">
          <x14:formula1>
            <xm:f>IF(AND('https://wessexwater.sharepoint.com/teams/wx-bp/WPC005/[PARTIALLY SUPERSEDED PR19-Business-plan-data-tables - FBP (post IAP) Apr 2019.xlsb]WWS4'!#REF!&gt;0,G15&lt;=0),0,1)</xm:f>
          </x14:formula1>
          <xm:sqref>G15:K16 M15:Q16 S15:W16 Y15:AC16 AE15:AI16 AK15:AO16 AQ15:AU16 AW15:BA16 AW19:BA20 G19:K20 M19:Q20 S19:W20 Y19:AC20 AE19:AI20 AK19:AO20 AQ19:AU20</xm:sqref>
        </x14:dataValidation>
        <x14:dataValidation type="custom" errorStyle="warning" allowBlank="1" showInputMessage="1" showErrorMessage="1" error="Zero cost is inconsistent with non-zero output in 2017-18 reported in Table WWn3. Please check" xr:uid="{097B973C-E9E0-449C-86BB-68AB33812484}">
          <x14:formula1>
            <xm:f>IF(AND('https://wessexwater.sharepoint.com/teams/wx-bp/WPC005/[PARTIALLY SUPERSEDED PR19-Business-plan-data-tables - FBP (post IAP) Apr 2019.xlsb]WWn3'!#REF!&gt;0,G10&lt;=0),0,1)</xm:f>
          </x14:formula1>
          <xm:sqref>AW10:BA10 G10:K10 M10:Q10 S10:W10 Y10:AC10 AE10:AI10 AK10:AO10 AQ10:AU10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6FFA90B7EB664418B9D5F6CC9AFB9AD" ma:contentTypeVersion="12" ma:contentTypeDescription="Create a new document." ma:contentTypeScope="" ma:versionID="45e70f88be9785704aaa5dc8d79c6d5e">
  <xsd:schema xmlns:xsd="http://www.w3.org/2001/XMLSchema" xmlns:xs="http://www.w3.org/2001/XMLSchema" xmlns:p="http://schemas.microsoft.com/office/2006/metadata/properties" xmlns:ns1="http://schemas.microsoft.com/sharepoint/v3" xmlns:ns3="b99ac084-227e-4c8b-b2c7-e501d6a20c6b" xmlns:ns4="3712ca13-3c87-49cb-8bfe-1c9a26638dc4" targetNamespace="http://schemas.microsoft.com/office/2006/metadata/properties" ma:root="true" ma:fieldsID="306af5a5c3f7b8d66fab78101f452797" ns1:_="" ns3:_="" ns4:_="">
    <xsd:import namespace="http://schemas.microsoft.com/sharepoint/v3"/>
    <xsd:import namespace="b99ac084-227e-4c8b-b2c7-e501d6a20c6b"/>
    <xsd:import namespace="3712ca13-3c87-49cb-8bfe-1c9a26638dc4"/>
    <xsd:element name="properties">
      <xsd:complexType>
        <xsd:sequence>
          <xsd:element name="documentManagement">
            <xsd:complexType>
              <xsd:all>
                <xsd:element ref="ns3:SharedWithUsers" minOccurs="0"/>
                <xsd:element ref="ns3:SharedWithDetails" minOccurs="0"/>
                <xsd:element ref="ns3:SharingHintHash" minOccurs="0"/>
                <xsd:element ref="ns1:_ip_UnifiedCompliancePolicyProperties" minOccurs="0"/>
                <xsd:element ref="ns1:_ip_UnifiedCompliancePolicyUIAction"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description="" ma:hidden="true" ma:internalName="_ip_UnifiedCompliancePolicyProperties">
      <xsd:simpleType>
        <xsd:restriction base="dms:Note"/>
      </xsd:simpleType>
    </xsd:element>
    <xsd:element name="_ip_UnifiedCompliancePolicyUIAction" ma:index="12"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9ac084-227e-4c8b-b2c7-e501d6a20c6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12ca13-3c87-49cb-8bfe-1c9a26638dc4"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64C228-4662-4B7D-A913-A3682F19DEC4}">
  <ds:schemaRefs>
    <ds:schemaRef ds:uri="http://schemas.microsoft.com/sharepoint/v3/contenttype/forms"/>
  </ds:schemaRefs>
</ds:datastoreItem>
</file>

<file path=customXml/itemProps2.xml><?xml version="1.0" encoding="utf-8"?>
<ds:datastoreItem xmlns:ds="http://schemas.openxmlformats.org/officeDocument/2006/customXml" ds:itemID="{C0D6EC56-9A8E-4053-9034-C3FE8B74B42F}">
  <ds:schemaRefs>
    <ds:schemaRef ds:uri="http://schemas.microsoft.com/office/2006/documentManagement/types"/>
    <ds:schemaRef ds:uri="http://schemas.microsoft.com/office/infopath/2007/PartnerControls"/>
    <ds:schemaRef ds:uri="3712ca13-3c87-49cb-8bfe-1c9a26638dc4"/>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b99ac084-227e-4c8b-b2c7-e501d6a20c6b"/>
    <ds:schemaRef ds:uri="http://www.w3.org/XML/1998/namespace"/>
    <ds:schemaRef ds:uri="http://purl.org/dc/dcmitype/"/>
  </ds:schemaRefs>
</ds:datastoreItem>
</file>

<file path=customXml/itemProps3.xml><?xml version="1.0" encoding="utf-8"?>
<ds:datastoreItem xmlns:ds="http://schemas.openxmlformats.org/officeDocument/2006/customXml" ds:itemID="{F8BEC6E1-1254-45A0-B658-BE3C1D659B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99ac084-227e-4c8b-b2c7-e501d6a20c6b"/>
    <ds:schemaRef ds:uri="3712ca13-3c87-49cb-8bfe-1c9a26638d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WWS2a</vt:lpstr>
      <vt:lpstr>WWS2a!Print_Area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Mining</dc:creator>
  <cp:lastModifiedBy>Phil Wickens</cp:lastModifiedBy>
  <dcterms:created xsi:type="dcterms:W3CDTF">2019-08-06T12:55:59Z</dcterms:created>
  <dcterms:modified xsi:type="dcterms:W3CDTF">2019-08-29T16:30:10Z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12094a57-3fd7-4d7a-b5d2-e0150fe0a3e0</vt:lpwstr>
  </property>
  <property fmtid="{D5CDD505-2E9C-101B-9397-08002B2CF9AE}" pid="3" name="Site Id">
    <vt:lpwstr/>
  </property>
  <property fmtid="{D5CDD505-2E9C-101B-9397-08002B2CF9AE}" pid="4" name="ContentTypeId">
    <vt:lpwstr>0x010100D6FFA90B7EB664418B9D5F6CC9AFB9AD</vt:lpwstr>
  </property>
  <property fmtid="{D5CDD505-2E9C-101B-9397-08002B2CF9AE}" pid="5" name="LoB">
    <vt:lpwstr/>
  </property>
  <property fmtid="{D5CDD505-2E9C-101B-9397-08002B2CF9AE}" pid="6" name="Function">
    <vt:lpwstr/>
  </property>
  <property fmtid="{D5CDD505-2E9C-101B-9397-08002B2CF9AE}" pid="7" name="Document Type">
    <vt:lpwstr/>
  </property>
</Properties>
</file>