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09EE4F19-5E82-4F55-8C99-CD46F0F7EE83}" xr6:coauthVersionLast="41" xr6:coauthVersionMax="41" xr10:uidLastSave="{00000000-0000-0000-0000-000000000000}"/>
  <bookViews>
    <workbookView xWindow="-120" yWindow="-120" windowWidth="29040" windowHeight="15840" xr2:uid="{DE0DC8D4-9F37-414F-AE87-6A318406CE61}"/>
  </bookViews>
  <sheets>
    <sheet name="WS2a"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WS2a!$B$1:$AW$53,WS2a!$B$55:$P$85,WS2a!$BB$1:$BJ$47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0" hidden="1">WS2a!$B$1:$AW$53,WS2a!$B$55:$P$85</definedName>
    <definedName name="Z_A8453347_62D5_433C_AC17_73E6B4F2766F_.wvu.PrintArea" localSheetId="0" hidden="1">WS2a!$B$1:$AW$53,WS2a!$B$55:$P$85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1" i="1" l="1"/>
  <c r="C60" i="1"/>
  <c r="AS47" i="1"/>
  <c r="AR47" i="1"/>
  <c r="AQ47" i="1"/>
  <c r="AP47" i="1"/>
  <c r="AN47" i="1"/>
  <c r="AM47" i="1"/>
  <c r="AL47" i="1"/>
  <c r="AK47" i="1"/>
  <c r="AI47" i="1"/>
  <c r="AH47" i="1"/>
  <c r="AG47" i="1"/>
  <c r="AF47" i="1"/>
  <c r="AD47" i="1"/>
  <c r="AC47" i="1"/>
  <c r="AB47" i="1"/>
  <c r="AA47" i="1"/>
  <c r="Y47" i="1"/>
  <c r="X47" i="1"/>
  <c r="W47" i="1"/>
  <c r="V47" i="1"/>
  <c r="T47" i="1"/>
  <c r="S47" i="1"/>
  <c r="R47" i="1"/>
  <c r="Q47" i="1"/>
  <c r="U47" i="1" s="1"/>
  <c r="O47" i="1"/>
  <c r="N47" i="1"/>
  <c r="M47" i="1"/>
  <c r="L47" i="1"/>
  <c r="P47" i="1" s="1"/>
  <c r="J47" i="1"/>
  <c r="I47" i="1"/>
  <c r="H47" i="1"/>
  <c r="G47" i="1"/>
  <c r="K47" i="1" s="1"/>
  <c r="DA46" i="1"/>
  <c r="CZ46" i="1"/>
  <c r="CY46" i="1"/>
  <c r="CX46" i="1"/>
  <c r="CV46" i="1"/>
  <c r="CU46" i="1"/>
  <c r="CT46" i="1"/>
  <c r="CS46" i="1"/>
  <c r="CQ46" i="1"/>
  <c r="CP46" i="1"/>
  <c r="CO46" i="1"/>
  <c r="CN46" i="1"/>
  <c r="CL46" i="1"/>
  <c r="CK46" i="1"/>
  <c r="CJ46" i="1"/>
  <c r="CI46" i="1"/>
  <c r="CG46" i="1"/>
  <c r="CF46" i="1"/>
  <c r="CE46" i="1"/>
  <c r="CD46" i="1"/>
  <c r="CB46" i="1"/>
  <c r="CA46" i="1"/>
  <c r="BZ46" i="1"/>
  <c r="BY46" i="1"/>
  <c r="BW46" i="1"/>
  <c r="BV46" i="1"/>
  <c r="BU46" i="1"/>
  <c r="BT46" i="1"/>
  <c r="BR46" i="1"/>
  <c r="BQ46" i="1"/>
  <c r="BP46" i="1"/>
  <c r="BO46" i="1"/>
  <c r="AT46" i="1"/>
  <c r="AO46" i="1"/>
  <c r="AJ46" i="1"/>
  <c r="AE46" i="1"/>
  <c r="Z46" i="1"/>
  <c r="U46" i="1"/>
  <c r="P46" i="1"/>
  <c r="K46" i="1"/>
  <c r="DA45" i="1"/>
  <c r="CZ45" i="1"/>
  <c r="CY45" i="1"/>
  <c r="CX45" i="1"/>
  <c r="CV45" i="1"/>
  <c r="CU45" i="1"/>
  <c r="CT45" i="1"/>
  <c r="CS45" i="1"/>
  <c r="CQ45" i="1"/>
  <c r="CP45" i="1"/>
  <c r="CO45" i="1"/>
  <c r="CN45" i="1"/>
  <c r="CL45" i="1"/>
  <c r="CK45" i="1"/>
  <c r="CJ45" i="1"/>
  <c r="CI45" i="1"/>
  <c r="CG45" i="1"/>
  <c r="CF45" i="1"/>
  <c r="CE45" i="1"/>
  <c r="CD45" i="1"/>
  <c r="CB45" i="1"/>
  <c r="CA45" i="1"/>
  <c r="BZ45" i="1"/>
  <c r="BY45" i="1"/>
  <c r="BW45" i="1"/>
  <c r="BV45" i="1"/>
  <c r="BU45" i="1"/>
  <c r="BT45" i="1"/>
  <c r="BR45" i="1"/>
  <c r="BQ45" i="1"/>
  <c r="BP45" i="1"/>
  <c r="BO45" i="1"/>
  <c r="AT45" i="1"/>
  <c r="AO45" i="1"/>
  <c r="AJ45" i="1"/>
  <c r="AE45" i="1"/>
  <c r="Z45" i="1"/>
  <c r="U45" i="1"/>
  <c r="P45" i="1"/>
  <c r="K45" i="1"/>
  <c r="DA44" i="1"/>
  <c r="CZ44" i="1"/>
  <c r="CY44" i="1"/>
  <c r="CX44" i="1"/>
  <c r="CV44" i="1"/>
  <c r="CU44" i="1"/>
  <c r="CT44" i="1"/>
  <c r="CS44" i="1"/>
  <c r="CQ44" i="1"/>
  <c r="CP44" i="1"/>
  <c r="CO44" i="1"/>
  <c r="CN44" i="1"/>
  <c r="CL44" i="1"/>
  <c r="CK44" i="1"/>
  <c r="CJ44" i="1"/>
  <c r="CI44" i="1"/>
  <c r="CG44" i="1"/>
  <c r="CF44" i="1"/>
  <c r="CE44" i="1"/>
  <c r="CD44" i="1"/>
  <c r="CB44" i="1"/>
  <c r="CA44" i="1"/>
  <c r="BZ44" i="1"/>
  <c r="BY44" i="1"/>
  <c r="BW44" i="1"/>
  <c r="BV44" i="1"/>
  <c r="BU44" i="1"/>
  <c r="BT44" i="1"/>
  <c r="BR44" i="1"/>
  <c r="BQ44" i="1"/>
  <c r="BP44" i="1"/>
  <c r="BO44" i="1"/>
  <c r="AT44" i="1"/>
  <c r="AO44" i="1"/>
  <c r="AJ44" i="1"/>
  <c r="AE44" i="1"/>
  <c r="Z44" i="1"/>
  <c r="U44" i="1"/>
  <c r="P44" i="1"/>
  <c r="K44" i="1"/>
  <c r="DA43" i="1"/>
  <c r="CZ43" i="1"/>
  <c r="CY43" i="1"/>
  <c r="CX43" i="1"/>
  <c r="CV43" i="1"/>
  <c r="CU43" i="1"/>
  <c r="CT43" i="1"/>
  <c r="CS43" i="1"/>
  <c r="CQ43" i="1"/>
  <c r="CP43" i="1"/>
  <c r="CO43" i="1"/>
  <c r="CN43" i="1"/>
  <c r="CL43" i="1"/>
  <c r="CK43" i="1"/>
  <c r="CJ43" i="1"/>
  <c r="CI43" i="1"/>
  <c r="CG43" i="1"/>
  <c r="CF43" i="1"/>
  <c r="CE43" i="1"/>
  <c r="CD43" i="1"/>
  <c r="CB43" i="1"/>
  <c r="CA43" i="1"/>
  <c r="BZ43" i="1"/>
  <c r="BY43" i="1"/>
  <c r="BW43" i="1"/>
  <c r="BV43" i="1"/>
  <c r="BU43" i="1"/>
  <c r="BT43" i="1"/>
  <c r="BR43" i="1"/>
  <c r="BQ43" i="1"/>
  <c r="BP43" i="1"/>
  <c r="BO43" i="1"/>
  <c r="AT43" i="1"/>
  <c r="AO43" i="1"/>
  <c r="AJ43" i="1"/>
  <c r="AE43" i="1"/>
  <c r="Z43" i="1"/>
  <c r="U43" i="1"/>
  <c r="P43" i="1"/>
  <c r="K43" i="1"/>
  <c r="DA42" i="1"/>
  <c r="CZ42" i="1"/>
  <c r="CY42" i="1"/>
  <c r="CX42" i="1"/>
  <c r="CV42" i="1"/>
  <c r="CU42" i="1"/>
  <c r="CT42" i="1"/>
  <c r="CS42" i="1"/>
  <c r="CQ42" i="1"/>
  <c r="CP42" i="1"/>
  <c r="CO42" i="1"/>
  <c r="CN42" i="1"/>
  <c r="CL42" i="1"/>
  <c r="CK42" i="1"/>
  <c r="CJ42" i="1"/>
  <c r="CI42" i="1"/>
  <c r="CG42" i="1"/>
  <c r="CF42" i="1"/>
  <c r="CE42" i="1"/>
  <c r="CD42" i="1"/>
  <c r="CB42" i="1"/>
  <c r="CA42" i="1"/>
  <c r="BZ42" i="1"/>
  <c r="BY42" i="1"/>
  <c r="BW42" i="1"/>
  <c r="BV42" i="1"/>
  <c r="BU42" i="1"/>
  <c r="BT42" i="1"/>
  <c r="BR42" i="1"/>
  <c r="BQ42" i="1"/>
  <c r="BP42" i="1"/>
  <c r="BO42" i="1"/>
  <c r="AT42" i="1"/>
  <c r="AO42" i="1"/>
  <c r="AJ42" i="1"/>
  <c r="AE42" i="1"/>
  <c r="Z42" i="1"/>
  <c r="U42" i="1"/>
  <c r="P42" i="1"/>
  <c r="K42" i="1"/>
  <c r="DA41" i="1"/>
  <c r="CZ41" i="1"/>
  <c r="CY41" i="1"/>
  <c r="CX41" i="1"/>
  <c r="CV41" i="1"/>
  <c r="CU41" i="1"/>
  <c r="CT41" i="1"/>
  <c r="CS41" i="1"/>
  <c r="CQ41" i="1"/>
  <c r="CP41" i="1"/>
  <c r="CO41" i="1"/>
  <c r="CN41" i="1"/>
  <c r="CL41" i="1"/>
  <c r="CK41" i="1"/>
  <c r="CJ41" i="1"/>
  <c r="CI41" i="1"/>
  <c r="CG41" i="1"/>
  <c r="CF41" i="1"/>
  <c r="CE41" i="1"/>
  <c r="CD41" i="1"/>
  <c r="CB41" i="1"/>
  <c r="CA41" i="1"/>
  <c r="BZ41" i="1"/>
  <c r="BY41" i="1"/>
  <c r="BW41" i="1"/>
  <c r="BV41" i="1"/>
  <c r="BU41" i="1"/>
  <c r="BT41" i="1"/>
  <c r="BR41" i="1"/>
  <c r="BQ41" i="1"/>
  <c r="BP41" i="1"/>
  <c r="BO41" i="1"/>
  <c r="AT41" i="1"/>
  <c r="AO41" i="1"/>
  <c r="AJ41" i="1"/>
  <c r="AE41" i="1"/>
  <c r="Z41" i="1"/>
  <c r="U41" i="1"/>
  <c r="P41" i="1"/>
  <c r="K41" i="1"/>
  <c r="DA40" i="1"/>
  <c r="CZ40" i="1"/>
  <c r="CY40" i="1"/>
  <c r="CX40" i="1"/>
  <c r="CV40" i="1"/>
  <c r="CU40" i="1"/>
  <c r="CT40" i="1"/>
  <c r="CS40" i="1"/>
  <c r="CQ40" i="1"/>
  <c r="CP40" i="1"/>
  <c r="CO40" i="1"/>
  <c r="CN40" i="1"/>
  <c r="CL40" i="1"/>
  <c r="CK40" i="1"/>
  <c r="CJ40" i="1"/>
  <c r="CI40" i="1"/>
  <c r="CG40" i="1"/>
  <c r="CF40" i="1"/>
  <c r="CE40" i="1"/>
  <c r="CD40" i="1"/>
  <c r="CB40" i="1"/>
  <c r="CA40" i="1"/>
  <c r="BZ40" i="1"/>
  <c r="BY40" i="1"/>
  <c r="BW40" i="1"/>
  <c r="BV40" i="1"/>
  <c r="BU40" i="1"/>
  <c r="BT40" i="1"/>
  <c r="BR40" i="1"/>
  <c r="BQ40" i="1"/>
  <c r="BP40" i="1"/>
  <c r="BO40" i="1"/>
  <c r="AT40" i="1"/>
  <c r="AO40" i="1"/>
  <c r="AJ40" i="1"/>
  <c r="AE40" i="1"/>
  <c r="Z40" i="1"/>
  <c r="U40" i="1"/>
  <c r="P40" i="1"/>
  <c r="K40" i="1"/>
  <c r="DA39" i="1"/>
  <c r="CZ39" i="1"/>
  <c r="CY39" i="1"/>
  <c r="CX39" i="1"/>
  <c r="CV39" i="1"/>
  <c r="CU39" i="1"/>
  <c r="CT39" i="1"/>
  <c r="CS39" i="1"/>
  <c r="CQ39" i="1"/>
  <c r="CP39" i="1"/>
  <c r="CO39" i="1"/>
  <c r="CN39" i="1"/>
  <c r="CL39" i="1"/>
  <c r="CK39" i="1"/>
  <c r="CJ39" i="1"/>
  <c r="CI39" i="1"/>
  <c r="CG39" i="1"/>
  <c r="CF39" i="1"/>
  <c r="CE39" i="1"/>
  <c r="CD39" i="1"/>
  <c r="CB39" i="1"/>
  <c r="CA39" i="1"/>
  <c r="BZ39" i="1"/>
  <c r="BY39" i="1"/>
  <c r="BW39" i="1"/>
  <c r="BV39" i="1"/>
  <c r="BU39" i="1"/>
  <c r="BT39" i="1"/>
  <c r="BR39" i="1"/>
  <c r="BQ39" i="1"/>
  <c r="BP39" i="1"/>
  <c r="BO39" i="1"/>
  <c r="AT39" i="1"/>
  <c r="AO39" i="1"/>
  <c r="AJ39" i="1"/>
  <c r="AE39" i="1"/>
  <c r="Z39" i="1"/>
  <c r="U39" i="1"/>
  <c r="P39" i="1"/>
  <c r="K39" i="1"/>
  <c r="DA38" i="1"/>
  <c r="CZ38" i="1"/>
  <c r="CY38" i="1"/>
  <c r="CX38" i="1"/>
  <c r="CV38" i="1"/>
  <c r="CU38" i="1"/>
  <c r="CT38" i="1"/>
  <c r="CS38" i="1"/>
  <c r="CQ38" i="1"/>
  <c r="CP38" i="1"/>
  <c r="CO38" i="1"/>
  <c r="CN38" i="1"/>
  <c r="CL38" i="1"/>
  <c r="CK38" i="1"/>
  <c r="CJ38" i="1"/>
  <c r="CI38" i="1"/>
  <c r="CG38" i="1"/>
  <c r="CF38" i="1"/>
  <c r="CE38" i="1"/>
  <c r="CD38" i="1"/>
  <c r="CB38" i="1"/>
  <c r="CA38" i="1"/>
  <c r="BZ38" i="1"/>
  <c r="BY38" i="1"/>
  <c r="BW38" i="1"/>
  <c r="BV38" i="1"/>
  <c r="BU38" i="1"/>
  <c r="BT38" i="1"/>
  <c r="BR38" i="1"/>
  <c r="BQ38" i="1"/>
  <c r="BP38" i="1"/>
  <c r="BO38" i="1"/>
  <c r="AT38" i="1"/>
  <c r="AO38" i="1"/>
  <c r="AJ38" i="1"/>
  <c r="AE38" i="1"/>
  <c r="Z38" i="1"/>
  <c r="U38" i="1"/>
  <c r="P38" i="1"/>
  <c r="K38" i="1"/>
  <c r="DA37" i="1"/>
  <c r="CZ37" i="1"/>
  <c r="CY37" i="1"/>
  <c r="CX37" i="1"/>
  <c r="CV37" i="1"/>
  <c r="CU37" i="1"/>
  <c r="CT37" i="1"/>
  <c r="CS37" i="1"/>
  <c r="CQ37" i="1"/>
  <c r="CP37" i="1"/>
  <c r="CO37" i="1"/>
  <c r="CN37" i="1"/>
  <c r="CL37" i="1"/>
  <c r="CK37" i="1"/>
  <c r="CJ37" i="1"/>
  <c r="CI37" i="1"/>
  <c r="CG37" i="1"/>
  <c r="CF37" i="1"/>
  <c r="CE37" i="1"/>
  <c r="CD37" i="1"/>
  <c r="CB37" i="1"/>
  <c r="CA37" i="1"/>
  <c r="BZ37" i="1"/>
  <c r="BY37" i="1"/>
  <c r="BW37" i="1"/>
  <c r="BV37" i="1"/>
  <c r="BU37" i="1"/>
  <c r="BT37" i="1"/>
  <c r="BR37" i="1"/>
  <c r="BQ37" i="1"/>
  <c r="BP37" i="1"/>
  <c r="BO37" i="1"/>
  <c r="AT37" i="1"/>
  <c r="AO37" i="1"/>
  <c r="AJ37" i="1"/>
  <c r="AE37" i="1"/>
  <c r="Z37" i="1"/>
  <c r="U37" i="1"/>
  <c r="P37" i="1"/>
  <c r="K37" i="1"/>
  <c r="DA36" i="1"/>
  <c r="CZ36" i="1"/>
  <c r="CY36" i="1"/>
  <c r="CX36" i="1"/>
  <c r="CV36" i="1"/>
  <c r="CU36" i="1"/>
  <c r="CT36" i="1"/>
  <c r="CS36" i="1"/>
  <c r="CQ36" i="1"/>
  <c r="CP36" i="1"/>
  <c r="CO36" i="1"/>
  <c r="CN36" i="1"/>
  <c r="CL36" i="1"/>
  <c r="CK36" i="1"/>
  <c r="CJ36" i="1"/>
  <c r="CI36" i="1"/>
  <c r="CG36" i="1"/>
  <c r="CF36" i="1"/>
  <c r="CE36" i="1"/>
  <c r="CD36" i="1"/>
  <c r="CB36" i="1"/>
  <c r="CA36" i="1"/>
  <c r="BZ36" i="1"/>
  <c r="BY36" i="1"/>
  <c r="BW36" i="1"/>
  <c r="BV36" i="1"/>
  <c r="BU36" i="1"/>
  <c r="BT36" i="1"/>
  <c r="BR36" i="1"/>
  <c r="BQ36" i="1"/>
  <c r="BP36" i="1"/>
  <c r="BO36" i="1"/>
  <c r="AT36" i="1"/>
  <c r="AO36" i="1"/>
  <c r="AJ36" i="1"/>
  <c r="AE36" i="1"/>
  <c r="Z36" i="1"/>
  <c r="U36" i="1"/>
  <c r="P36" i="1"/>
  <c r="K36" i="1"/>
  <c r="DA35" i="1"/>
  <c r="CZ35" i="1"/>
  <c r="CY35" i="1"/>
  <c r="CX35" i="1"/>
  <c r="CV35" i="1"/>
  <c r="CU35" i="1"/>
  <c r="CT35" i="1"/>
  <c r="CS35" i="1"/>
  <c r="CQ35" i="1"/>
  <c r="CP35" i="1"/>
  <c r="CO35" i="1"/>
  <c r="CN35" i="1"/>
  <c r="CL35" i="1"/>
  <c r="CK35" i="1"/>
  <c r="CJ35" i="1"/>
  <c r="CI35" i="1"/>
  <c r="CG35" i="1"/>
  <c r="CF35" i="1"/>
  <c r="CE35" i="1"/>
  <c r="CD35" i="1"/>
  <c r="CB35" i="1"/>
  <c r="CA35" i="1"/>
  <c r="BZ35" i="1"/>
  <c r="BY35" i="1"/>
  <c r="BW35" i="1"/>
  <c r="BV35" i="1"/>
  <c r="BU35" i="1"/>
  <c r="BT35" i="1"/>
  <c r="BR35" i="1"/>
  <c r="BQ35" i="1"/>
  <c r="BP35" i="1"/>
  <c r="BO35" i="1"/>
  <c r="AT35" i="1"/>
  <c r="AO35" i="1"/>
  <c r="AJ35" i="1"/>
  <c r="AE35" i="1"/>
  <c r="Z35" i="1"/>
  <c r="U35" i="1"/>
  <c r="P35" i="1"/>
  <c r="K35" i="1"/>
  <c r="DA34" i="1"/>
  <c r="CZ34" i="1"/>
  <c r="CY34" i="1"/>
  <c r="CX34" i="1"/>
  <c r="CV34" i="1"/>
  <c r="CU34" i="1"/>
  <c r="CT34" i="1"/>
  <c r="CS34" i="1"/>
  <c r="CQ34" i="1"/>
  <c r="CP34" i="1"/>
  <c r="CO34" i="1"/>
  <c r="CN34" i="1"/>
  <c r="CL34" i="1"/>
  <c r="CK34" i="1"/>
  <c r="CJ34" i="1"/>
  <c r="CI34" i="1"/>
  <c r="CG34" i="1"/>
  <c r="CF34" i="1"/>
  <c r="CE34" i="1"/>
  <c r="CD34" i="1"/>
  <c r="CB34" i="1"/>
  <c r="CA34" i="1"/>
  <c r="BZ34" i="1"/>
  <c r="BY34" i="1"/>
  <c r="BW34" i="1"/>
  <c r="BV34" i="1"/>
  <c r="BU34" i="1"/>
  <c r="BT34" i="1"/>
  <c r="BR34" i="1"/>
  <c r="BQ34" i="1"/>
  <c r="BP34" i="1"/>
  <c r="BO34" i="1"/>
  <c r="AT34" i="1"/>
  <c r="AO34" i="1"/>
  <c r="AJ34" i="1"/>
  <c r="AE34" i="1"/>
  <c r="Z34" i="1"/>
  <c r="U34" i="1"/>
  <c r="P34" i="1"/>
  <c r="K34" i="1"/>
  <c r="DA33" i="1"/>
  <c r="CZ33" i="1"/>
  <c r="CY33" i="1"/>
  <c r="CX33" i="1"/>
  <c r="CV33" i="1"/>
  <c r="CU33" i="1"/>
  <c r="CT33" i="1"/>
  <c r="CS33" i="1"/>
  <c r="CQ33" i="1"/>
  <c r="CP33" i="1"/>
  <c r="CO33" i="1"/>
  <c r="CN33" i="1"/>
  <c r="CL33" i="1"/>
  <c r="CK33" i="1"/>
  <c r="CJ33" i="1"/>
  <c r="CI33" i="1"/>
  <c r="CG33" i="1"/>
  <c r="CF33" i="1"/>
  <c r="CE33" i="1"/>
  <c r="CD33" i="1"/>
  <c r="CB33" i="1"/>
  <c r="CA33" i="1"/>
  <c r="BZ33" i="1"/>
  <c r="BY33" i="1"/>
  <c r="BW33" i="1"/>
  <c r="BV33" i="1"/>
  <c r="BU33" i="1"/>
  <c r="BT33" i="1"/>
  <c r="BR33" i="1"/>
  <c r="BQ33" i="1"/>
  <c r="BP33" i="1"/>
  <c r="BO33" i="1"/>
  <c r="AT33" i="1"/>
  <c r="AO33" i="1"/>
  <c r="AJ33" i="1"/>
  <c r="AE33" i="1"/>
  <c r="Z33" i="1"/>
  <c r="U33" i="1"/>
  <c r="P33" i="1"/>
  <c r="K33" i="1"/>
  <c r="DA32" i="1"/>
  <c r="CZ32" i="1"/>
  <c r="CY32" i="1"/>
  <c r="CX32" i="1"/>
  <c r="CV32" i="1"/>
  <c r="CU32" i="1"/>
  <c r="CT32" i="1"/>
  <c r="CS32" i="1"/>
  <c r="CQ32" i="1"/>
  <c r="CP32" i="1"/>
  <c r="CO32" i="1"/>
  <c r="CN32" i="1"/>
  <c r="CL32" i="1"/>
  <c r="CK32" i="1"/>
  <c r="CJ32" i="1"/>
  <c r="CI32" i="1"/>
  <c r="CG32" i="1"/>
  <c r="CF32" i="1"/>
  <c r="CE32" i="1"/>
  <c r="CD32" i="1"/>
  <c r="CB32" i="1"/>
  <c r="CA32" i="1"/>
  <c r="BZ32" i="1"/>
  <c r="BY32" i="1"/>
  <c r="BW32" i="1"/>
  <c r="BV32" i="1"/>
  <c r="BU32" i="1"/>
  <c r="BT32" i="1"/>
  <c r="BR32" i="1"/>
  <c r="BQ32" i="1"/>
  <c r="BP32" i="1"/>
  <c r="BO32" i="1"/>
  <c r="AT32" i="1"/>
  <c r="AO32" i="1"/>
  <c r="AJ32" i="1"/>
  <c r="AE32" i="1"/>
  <c r="Z32" i="1"/>
  <c r="U32" i="1"/>
  <c r="P32" i="1"/>
  <c r="K32" i="1"/>
  <c r="DA31" i="1"/>
  <c r="CZ31" i="1"/>
  <c r="CY31" i="1"/>
  <c r="CX31" i="1"/>
  <c r="CV31" i="1"/>
  <c r="CU31" i="1"/>
  <c r="CT31" i="1"/>
  <c r="CS31" i="1"/>
  <c r="CQ31" i="1"/>
  <c r="CP31" i="1"/>
  <c r="CO31" i="1"/>
  <c r="CN31" i="1"/>
  <c r="CL31" i="1"/>
  <c r="CK31" i="1"/>
  <c r="CJ31" i="1"/>
  <c r="CI31" i="1"/>
  <c r="CG31" i="1"/>
  <c r="CF31" i="1"/>
  <c r="CE31" i="1"/>
  <c r="CD31" i="1"/>
  <c r="CB31" i="1"/>
  <c r="CA31" i="1"/>
  <c r="BZ31" i="1"/>
  <c r="BY31" i="1"/>
  <c r="BW31" i="1"/>
  <c r="BV31" i="1"/>
  <c r="BU31" i="1"/>
  <c r="BT31" i="1"/>
  <c r="BR31" i="1"/>
  <c r="BQ31" i="1"/>
  <c r="BP31" i="1"/>
  <c r="BO31" i="1"/>
  <c r="AT31" i="1"/>
  <c r="AO31" i="1"/>
  <c r="AJ31" i="1"/>
  <c r="AE31" i="1"/>
  <c r="Z31" i="1"/>
  <c r="U31" i="1"/>
  <c r="P31" i="1"/>
  <c r="K31" i="1"/>
  <c r="DA30" i="1"/>
  <c r="CZ30" i="1"/>
  <c r="CY30" i="1"/>
  <c r="CX30" i="1"/>
  <c r="CV30" i="1"/>
  <c r="CU30" i="1"/>
  <c r="CT30" i="1"/>
  <c r="CS30" i="1"/>
  <c r="CQ30" i="1"/>
  <c r="CP30" i="1"/>
  <c r="CO30" i="1"/>
  <c r="CN30" i="1"/>
  <c r="CL30" i="1"/>
  <c r="CK30" i="1"/>
  <c r="CJ30" i="1"/>
  <c r="CI30" i="1"/>
  <c r="CG30" i="1"/>
  <c r="CF30" i="1"/>
  <c r="CE30" i="1"/>
  <c r="CD30" i="1"/>
  <c r="CB30" i="1"/>
  <c r="CA30" i="1"/>
  <c r="BZ30" i="1"/>
  <c r="BY30" i="1"/>
  <c r="BW30" i="1"/>
  <c r="BV30" i="1"/>
  <c r="BU30" i="1"/>
  <c r="BT30" i="1"/>
  <c r="BR30" i="1"/>
  <c r="BQ30" i="1"/>
  <c r="BP30" i="1"/>
  <c r="BO30" i="1"/>
  <c r="AT30" i="1"/>
  <c r="AO30" i="1"/>
  <c r="AJ30" i="1"/>
  <c r="AE30" i="1"/>
  <c r="Z30" i="1"/>
  <c r="U30" i="1"/>
  <c r="P30" i="1"/>
  <c r="K30" i="1"/>
  <c r="DA29" i="1"/>
  <c r="CZ29" i="1"/>
  <c r="CY29" i="1"/>
  <c r="CX29" i="1"/>
  <c r="CV29" i="1"/>
  <c r="CU29" i="1"/>
  <c r="CT29" i="1"/>
  <c r="CS29" i="1"/>
  <c r="CQ29" i="1"/>
  <c r="CP29" i="1"/>
  <c r="CO29" i="1"/>
  <c r="CN29" i="1"/>
  <c r="CL29" i="1"/>
  <c r="CK29" i="1"/>
  <c r="CJ29" i="1"/>
  <c r="CI29" i="1"/>
  <c r="CG29" i="1"/>
  <c r="CF29" i="1"/>
  <c r="CE29" i="1"/>
  <c r="CD29" i="1"/>
  <c r="CB29" i="1"/>
  <c r="CA29" i="1"/>
  <c r="BZ29" i="1"/>
  <c r="BY29" i="1"/>
  <c r="BW29" i="1"/>
  <c r="BV29" i="1"/>
  <c r="BU29" i="1"/>
  <c r="BT29" i="1"/>
  <c r="BR29" i="1"/>
  <c r="BQ29" i="1"/>
  <c r="BP29" i="1"/>
  <c r="BO29" i="1"/>
  <c r="AT29" i="1"/>
  <c r="AO29" i="1"/>
  <c r="AJ29" i="1"/>
  <c r="AE29" i="1"/>
  <c r="Z29" i="1"/>
  <c r="U29" i="1"/>
  <c r="P29" i="1"/>
  <c r="K29" i="1"/>
  <c r="DA28" i="1"/>
  <c r="CZ28" i="1"/>
  <c r="CY28" i="1"/>
  <c r="CX28" i="1"/>
  <c r="CV28" i="1"/>
  <c r="CU28" i="1"/>
  <c r="CT28" i="1"/>
  <c r="CS28" i="1"/>
  <c r="CQ28" i="1"/>
  <c r="CP28" i="1"/>
  <c r="CO28" i="1"/>
  <c r="CN28" i="1"/>
  <c r="CL28" i="1"/>
  <c r="CK28" i="1"/>
  <c r="CJ28" i="1"/>
  <c r="CI28" i="1"/>
  <c r="CG28" i="1"/>
  <c r="CF28" i="1"/>
  <c r="CE28" i="1"/>
  <c r="CD28" i="1"/>
  <c r="CB28" i="1"/>
  <c r="CA28" i="1"/>
  <c r="BZ28" i="1"/>
  <c r="BY28" i="1"/>
  <c r="BW28" i="1"/>
  <c r="BV28" i="1"/>
  <c r="BU28" i="1"/>
  <c r="BT28" i="1"/>
  <c r="BR28" i="1"/>
  <c r="BQ28" i="1"/>
  <c r="BP28" i="1"/>
  <c r="BO28" i="1"/>
  <c r="AT28" i="1"/>
  <c r="AO28" i="1"/>
  <c r="AJ28" i="1"/>
  <c r="AE28" i="1"/>
  <c r="Z28" i="1"/>
  <c r="U28" i="1"/>
  <c r="P28" i="1"/>
  <c r="K28" i="1"/>
  <c r="DA27" i="1"/>
  <c r="CZ27" i="1"/>
  <c r="CY27" i="1"/>
  <c r="CX27" i="1"/>
  <c r="CV27" i="1"/>
  <c r="CU27" i="1"/>
  <c r="CT27" i="1"/>
  <c r="CS27" i="1"/>
  <c r="CQ27" i="1"/>
  <c r="CP27" i="1"/>
  <c r="CO27" i="1"/>
  <c r="CN27" i="1"/>
  <c r="CL27" i="1"/>
  <c r="CK27" i="1"/>
  <c r="CJ27" i="1"/>
  <c r="CI27" i="1"/>
  <c r="CG27" i="1"/>
  <c r="CF27" i="1"/>
  <c r="CE27" i="1"/>
  <c r="CD27" i="1"/>
  <c r="CB27" i="1"/>
  <c r="CA27" i="1"/>
  <c r="BZ27" i="1"/>
  <c r="BY27" i="1"/>
  <c r="BW27" i="1"/>
  <c r="BV27" i="1"/>
  <c r="BU27" i="1"/>
  <c r="BT27" i="1"/>
  <c r="BR27" i="1"/>
  <c r="BQ27" i="1"/>
  <c r="BP27" i="1"/>
  <c r="BO27" i="1"/>
  <c r="AT27" i="1"/>
  <c r="AO27" i="1"/>
  <c r="AJ27" i="1"/>
  <c r="AE27" i="1"/>
  <c r="Z27" i="1"/>
  <c r="U27" i="1"/>
  <c r="P27" i="1"/>
  <c r="K27" i="1"/>
  <c r="DA26" i="1"/>
  <c r="CZ26" i="1"/>
  <c r="CY26" i="1"/>
  <c r="CX26" i="1"/>
  <c r="CV26" i="1"/>
  <c r="CU26" i="1"/>
  <c r="CT26" i="1"/>
  <c r="CS26" i="1"/>
  <c r="CQ26" i="1"/>
  <c r="CP26" i="1"/>
  <c r="CO26" i="1"/>
  <c r="CN26" i="1"/>
  <c r="CL26" i="1"/>
  <c r="CK26" i="1"/>
  <c r="CJ26" i="1"/>
  <c r="CI26" i="1"/>
  <c r="CG26" i="1"/>
  <c r="CF26" i="1"/>
  <c r="CE26" i="1"/>
  <c r="CD26" i="1"/>
  <c r="CB26" i="1"/>
  <c r="CA26" i="1"/>
  <c r="BZ26" i="1"/>
  <c r="BY26" i="1"/>
  <c r="BW26" i="1"/>
  <c r="BV26" i="1"/>
  <c r="BU26" i="1"/>
  <c r="BT26" i="1"/>
  <c r="BR26" i="1"/>
  <c r="BQ26" i="1"/>
  <c r="BP26" i="1"/>
  <c r="BO26" i="1"/>
  <c r="AT26" i="1"/>
  <c r="AO26" i="1"/>
  <c r="AJ26" i="1"/>
  <c r="AE26" i="1"/>
  <c r="Z26" i="1"/>
  <c r="U26" i="1"/>
  <c r="P26" i="1"/>
  <c r="K26" i="1"/>
  <c r="DA25" i="1"/>
  <c r="CZ25" i="1"/>
  <c r="CY25" i="1"/>
  <c r="CX25" i="1"/>
  <c r="CV25" i="1"/>
  <c r="CU25" i="1"/>
  <c r="CT25" i="1"/>
  <c r="CS25" i="1"/>
  <c r="CQ25" i="1"/>
  <c r="CP25" i="1"/>
  <c r="CO25" i="1"/>
  <c r="CN25" i="1"/>
  <c r="CL25" i="1"/>
  <c r="CK25" i="1"/>
  <c r="CJ25" i="1"/>
  <c r="CI25" i="1"/>
  <c r="CG25" i="1"/>
  <c r="CF25" i="1"/>
  <c r="CE25" i="1"/>
  <c r="CD25" i="1"/>
  <c r="CB25" i="1"/>
  <c r="CA25" i="1"/>
  <c r="BZ25" i="1"/>
  <c r="BY25" i="1"/>
  <c r="BW25" i="1"/>
  <c r="BV25" i="1"/>
  <c r="BU25" i="1"/>
  <c r="BT25" i="1"/>
  <c r="BR25" i="1"/>
  <c r="BQ25" i="1"/>
  <c r="BP25" i="1"/>
  <c r="BO25" i="1"/>
  <c r="AT25" i="1"/>
  <c r="AO25" i="1"/>
  <c r="AJ25" i="1"/>
  <c r="AE25" i="1"/>
  <c r="Z25" i="1"/>
  <c r="U25" i="1"/>
  <c r="P25" i="1"/>
  <c r="K25" i="1"/>
  <c r="DA24" i="1"/>
  <c r="CZ24" i="1"/>
  <c r="CY24" i="1"/>
  <c r="CX24" i="1"/>
  <c r="CV24" i="1"/>
  <c r="CU24" i="1"/>
  <c r="CT24" i="1"/>
  <c r="CS24" i="1"/>
  <c r="CQ24" i="1"/>
  <c r="CP24" i="1"/>
  <c r="CO24" i="1"/>
  <c r="CN24" i="1"/>
  <c r="CL24" i="1"/>
  <c r="CK24" i="1"/>
  <c r="CJ24" i="1"/>
  <c r="CI24" i="1"/>
  <c r="CG24" i="1"/>
  <c r="CF24" i="1"/>
  <c r="CE24" i="1"/>
  <c r="CD24" i="1"/>
  <c r="CB24" i="1"/>
  <c r="CA24" i="1"/>
  <c r="BZ24" i="1"/>
  <c r="BY24" i="1"/>
  <c r="BW24" i="1"/>
  <c r="BV24" i="1"/>
  <c r="BU24" i="1"/>
  <c r="BT24" i="1"/>
  <c r="BR24" i="1"/>
  <c r="BQ24" i="1"/>
  <c r="BP24" i="1"/>
  <c r="BO24" i="1"/>
  <c r="AT24" i="1"/>
  <c r="AO24" i="1"/>
  <c r="AJ24" i="1"/>
  <c r="AE24" i="1"/>
  <c r="Z24" i="1"/>
  <c r="U24" i="1"/>
  <c r="P24" i="1"/>
  <c r="K24" i="1"/>
  <c r="DA23" i="1"/>
  <c r="CZ23" i="1"/>
  <c r="CY23" i="1"/>
  <c r="CX23" i="1"/>
  <c r="CV23" i="1"/>
  <c r="CU23" i="1"/>
  <c r="CT23" i="1"/>
  <c r="CS23" i="1"/>
  <c r="CQ23" i="1"/>
  <c r="CP23" i="1"/>
  <c r="CO23" i="1"/>
  <c r="CN23" i="1"/>
  <c r="CL23" i="1"/>
  <c r="CK23" i="1"/>
  <c r="CJ23" i="1"/>
  <c r="CI23" i="1"/>
  <c r="CG23" i="1"/>
  <c r="CF23" i="1"/>
  <c r="CE23" i="1"/>
  <c r="CD23" i="1"/>
  <c r="CB23" i="1"/>
  <c r="CA23" i="1"/>
  <c r="BZ23" i="1"/>
  <c r="BY23" i="1"/>
  <c r="BW23" i="1"/>
  <c r="BV23" i="1"/>
  <c r="BU23" i="1"/>
  <c r="BT23" i="1"/>
  <c r="BR23" i="1"/>
  <c r="BQ23" i="1"/>
  <c r="BP23" i="1"/>
  <c r="BO23" i="1"/>
  <c r="AT23" i="1"/>
  <c r="AO23" i="1"/>
  <c r="AJ23" i="1"/>
  <c r="AE23" i="1"/>
  <c r="Z23" i="1"/>
  <c r="U23" i="1"/>
  <c r="P23" i="1"/>
  <c r="K23" i="1"/>
  <c r="DA22" i="1"/>
  <c r="CZ22" i="1"/>
  <c r="CY22" i="1"/>
  <c r="CX22" i="1"/>
  <c r="CV22" i="1"/>
  <c r="CU22" i="1"/>
  <c r="CT22" i="1"/>
  <c r="CS22" i="1"/>
  <c r="CQ22" i="1"/>
  <c r="CP22" i="1"/>
  <c r="CO22" i="1"/>
  <c r="CN22" i="1"/>
  <c r="CL22" i="1"/>
  <c r="CK22" i="1"/>
  <c r="CJ22" i="1"/>
  <c r="CI22" i="1"/>
  <c r="CG22" i="1"/>
  <c r="CF22" i="1"/>
  <c r="CE22" i="1"/>
  <c r="CD22" i="1"/>
  <c r="CB22" i="1"/>
  <c r="CA22" i="1"/>
  <c r="BZ22" i="1"/>
  <c r="BY22" i="1"/>
  <c r="BW22" i="1"/>
  <c r="BV22" i="1"/>
  <c r="BU22" i="1"/>
  <c r="BT22" i="1"/>
  <c r="BR22" i="1"/>
  <c r="BQ22" i="1"/>
  <c r="BP22" i="1"/>
  <c r="BO22" i="1"/>
  <c r="AT22" i="1"/>
  <c r="AO22" i="1"/>
  <c r="AJ22" i="1"/>
  <c r="AE22" i="1"/>
  <c r="Z22" i="1"/>
  <c r="U22" i="1"/>
  <c r="P22" i="1"/>
  <c r="K22" i="1"/>
  <c r="DA21" i="1"/>
  <c r="CZ21" i="1"/>
  <c r="CY21" i="1"/>
  <c r="CX21" i="1"/>
  <c r="CV21" i="1"/>
  <c r="CU21" i="1"/>
  <c r="CT21" i="1"/>
  <c r="CS21" i="1"/>
  <c r="CQ21" i="1"/>
  <c r="CP21" i="1"/>
  <c r="CO21" i="1"/>
  <c r="CN21" i="1"/>
  <c r="CL21" i="1"/>
  <c r="CK21" i="1"/>
  <c r="CJ21" i="1"/>
  <c r="CI21" i="1"/>
  <c r="CG21" i="1"/>
  <c r="CF21" i="1"/>
  <c r="CE21" i="1"/>
  <c r="CD21" i="1"/>
  <c r="CB21" i="1"/>
  <c r="CA21" i="1"/>
  <c r="BZ21" i="1"/>
  <c r="BY21" i="1"/>
  <c r="BW21" i="1"/>
  <c r="BV21" i="1"/>
  <c r="BU21" i="1"/>
  <c r="BT21" i="1"/>
  <c r="BR21" i="1"/>
  <c r="BQ21" i="1"/>
  <c r="BP21" i="1"/>
  <c r="BO21" i="1"/>
  <c r="AT21" i="1"/>
  <c r="AO21" i="1"/>
  <c r="AJ21" i="1"/>
  <c r="AE21" i="1"/>
  <c r="Z21" i="1"/>
  <c r="U21" i="1"/>
  <c r="P21" i="1"/>
  <c r="K21" i="1"/>
  <c r="DA20" i="1"/>
  <c r="CZ20" i="1"/>
  <c r="CY20" i="1"/>
  <c r="CX20" i="1"/>
  <c r="CV20" i="1"/>
  <c r="CU20" i="1"/>
  <c r="CT20" i="1"/>
  <c r="CS20" i="1"/>
  <c r="CQ20" i="1"/>
  <c r="CP20" i="1"/>
  <c r="CO20" i="1"/>
  <c r="CN20" i="1"/>
  <c r="CL20" i="1"/>
  <c r="CK20" i="1"/>
  <c r="CJ20" i="1"/>
  <c r="CI20" i="1"/>
  <c r="CG20" i="1"/>
  <c r="CF20" i="1"/>
  <c r="CE20" i="1"/>
  <c r="CD20" i="1"/>
  <c r="CB20" i="1"/>
  <c r="CA20" i="1"/>
  <c r="BZ20" i="1"/>
  <c r="BY20" i="1"/>
  <c r="BW20" i="1"/>
  <c r="BV20" i="1"/>
  <c r="BU20" i="1"/>
  <c r="BT20" i="1"/>
  <c r="BR20" i="1"/>
  <c r="BQ20" i="1"/>
  <c r="BP20" i="1"/>
  <c r="BO20" i="1"/>
  <c r="AT20" i="1"/>
  <c r="AO20" i="1"/>
  <c r="AJ20" i="1"/>
  <c r="AE20" i="1"/>
  <c r="Z20" i="1"/>
  <c r="U20" i="1"/>
  <c r="P20" i="1"/>
  <c r="K20" i="1"/>
  <c r="DA19" i="1"/>
  <c r="CZ19" i="1"/>
  <c r="CY19" i="1"/>
  <c r="CX19" i="1"/>
  <c r="CV19" i="1"/>
  <c r="CU19" i="1"/>
  <c r="CT19" i="1"/>
  <c r="CS19" i="1"/>
  <c r="CQ19" i="1"/>
  <c r="CP19" i="1"/>
  <c r="CO19" i="1"/>
  <c r="CN19" i="1"/>
  <c r="CL19" i="1"/>
  <c r="CK19" i="1"/>
  <c r="CJ19" i="1"/>
  <c r="CI19" i="1"/>
  <c r="CG19" i="1"/>
  <c r="CF19" i="1"/>
  <c r="CE19" i="1"/>
  <c r="CD19" i="1"/>
  <c r="CB19" i="1"/>
  <c r="CA19" i="1"/>
  <c r="BZ19" i="1"/>
  <c r="BY19" i="1"/>
  <c r="BW19" i="1"/>
  <c r="BV19" i="1"/>
  <c r="BU19" i="1"/>
  <c r="BT19" i="1"/>
  <c r="BR19" i="1"/>
  <c r="BQ19" i="1"/>
  <c r="BP19" i="1"/>
  <c r="BO19" i="1"/>
  <c r="AT19" i="1"/>
  <c r="AO19" i="1"/>
  <c r="AJ19" i="1"/>
  <c r="AE19" i="1"/>
  <c r="Z19" i="1"/>
  <c r="U19" i="1"/>
  <c r="P19" i="1"/>
  <c r="K19" i="1"/>
  <c r="DA18" i="1"/>
  <c r="CZ18" i="1"/>
  <c r="CY18" i="1"/>
  <c r="CX18" i="1"/>
  <c r="CV18" i="1"/>
  <c r="CU18" i="1"/>
  <c r="CT18" i="1"/>
  <c r="CS18" i="1"/>
  <c r="CQ18" i="1"/>
  <c r="CP18" i="1"/>
  <c r="CO18" i="1"/>
  <c r="CN18" i="1"/>
  <c r="CL18" i="1"/>
  <c r="CK18" i="1"/>
  <c r="CJ18" i="1"/>
  <c r="CI18" i="1"/>
  <c r="CG18" i="1"/>
  <c r="CF18" i="1"/>
  <c r="CE18" i="1"/>
  <c r="CD18" i="1"/>
  <c r="CB18" i="1"/>
  <c r="CA18" i="1"/>
  <c r="BZ18" i="1"/>
  <c r="BY18" i="1"/>
  <c r="BW18" i="1"/>
  <c r="BV18" i="1"/>
  <c r="BU18" i="1"/>
  <c r="BT18" i="1"/>
  <c r="BR18" i="1"/>
  <c r="BQ18" i="1"/>
  <c r="BP18" i="1"/>
  <c r="BO18" i="1"/>
  <c r="AT18" i="1"/>
  <c r="AO18" i="1"/>
  <c r="AJ18" i="1"/>
  <c r="AE18" i="1"/>
  <c r="Z18" i="1"/>
  <c r="U18" i="1"/>
  <c r="P18" i="1"/>
  <c r="K18" i="1"/>
  <c r="DA17" i="1"/>
  <c r="CZ17" i="1"/>
  <c r="CY17" i="1"/>
  <c r="CX17" i="1"/>
  <c r="CV17" i="1"/>
  <c r="CU17" i="1"/>
  <c r="CT17" i="1"/>
  <c r="CS17" i="1"/>
  <c r="CQ17" i="1"/>
  <c r="CP17" i="1"/>
  <c r="CO17" i="1"/>
  <c r="CN17" i="1"/>
  <c r="CL17" i="1"/>
  <c r="CK17" i="1"/>
  <c r="CJ17" i="1"/>
  <c r="CI17" i="1"/>
  <c r="CG17" i="1"/>
  <c r="CF17" i="1"/>
  <c r="CE17" i="1"/>
  <c r="CD17" i="1"/>
  <c r="CB17" i="1"/>
  <c r="CA17" i="1"/>
  <c r="BZ17" i="1"/>
  <c r="BY17" i="1"/>
  <c r="BW17" i="1"/>
  <c r="BV17" i="1"/>
  <c r="BU17" i="1"/>
  <c r="BT17" i="1"/>
  <c r="BR17" i="1"/>
  <c r="BQ17" i="1"/>
  <c r="BP17" i="1"/>
  <c r="BO17" i="1"/>
  <c r="AT17" i="1"/>
  <c r="AO17" i="1"/>
  <c r="AJ17" i="1"/>
  <c r="AE17" i="1"/>
  <c r="Z17" i="1"/>
  <c r="U17" i="1"/>
  <c r="P17" i="1"/>
  <c r="K17" i="1"/>
  <c r="DA16" i="1"/>
  <c r="CZ16" i="1"/>
  <c r="CY16" i="1"/>
  <c r="CX16" i="1"/>
  <c r="CV16" i="1"/>
  <c r="CU16" i="1"/>
  <c r="CT16" i="1"/>
  <c r="CS16" i="1"/>
  <c r="CQ16" i="1"/>
  <c r="CP16" i="1"/>
  <c r="CO16" i="1"/>
  <c r="CN16" i="1"/>
  <c r="CL16" i="1"/>
  <c r="CK16" i="1"/>
  <c r="CJ16" i="1"/>
  <c r="CI16" i="1"/>
  <c r="CG16" i="1"/>
  <c r="CF16" i="1"/>
  <c r="CE16" i="1"/>
  <c r="CD16" i="1"/>
  <c r="CB16" i="1"/>
  <c r="CA16" i="1"/>
  <c r="BZ16" i="1"/>
  <c r="BY16" i="1"/>
  <c r="BW16" i="1"/>
  <c r="BV16" i="1"/>
  <c r="BU16" i="1"/>
  <c r="BT16" i="1"/>
  <c r="BR16" i="1"/>
  <c r="BQ16" i="1"/>
  <c r="BP16" i="1"/>
  <c r="BO16" i="1"/>
  <c r="AT16" i="1"/>
  <c r="AO16" i="1"/>
  <c r="AJ16" i="1"/>
  <c r="AE16" i="1"/>
  <c r="Z16" i="1"/>
  <c r="U16" i="1"/>
  <c r="P16" i="1"/>
  <c r="K16" i="1"/>
  <c r="DA15" i="1"/>
  <c r="CZ15" i="1"/>
  <c r="CY15" i="1"/>
  <c r="CX15" i="1"/>
  <c r="CV15" i="1"/>
  <c r="CU15" i="1"/>
  <c r="CT15" i="1"/>
  <c r="CS15" i="1"/>
  <c r="CQ15" i="1"/>
  <c r="CP15" i="1"/>
  <c r="CO15" i="1"/>
  <c r="CN15" i="1"/>
  <c r="CL15" i="1"/>
  <c r="CK15" i="1"/>
  <c r="CJ15" i="1"/>
  <c r="CI15" i="1"/>
  <c r="CG15" i="1"/>
  <c r="CF15" i="1"/>
  <c r="CE15" i="1"/>
  <c r="CD15" i="1"/>
  <c r="CB15" i="1"/>
  <c r="CA15" i="1"/>
  <c r="BZ15" i="1"/>
  <c r="BY15" i="1"/>
  <c r="BW15" i="1"/>
  <c r="BV15" i="1"/>
  <c r="BU15" i="1"/>
  <c r="BT15" i="1"/>
  <c r="BR15" i="1"/>
  <c r="BQ15" i="1"/>
  <c r="BP15" i="1"/>
  <c r="BO15" i="1"/>
  <c r="AT15" i="1"/>
  <c r="AO15" i="1"/>
  <c r="AJ15" i="1"/>
  <c r="AE15" i="1"/>
  <c r="Z15" i="1"/>
  <c r="U15" i="1"/>
  <c r="P15" i="1"/>
  <c r="K15" i="1"/>
  <c r="DA14" i="1"/>
  <c r="CZ14" i="1"/>
  <c r="CY14" i="1"/>
  <c r="CX14" i="1"/>
  <c r="CV14" i="1"/>
  <c r="CU14" i="1"/>
  <c r="CT14" i="1"/>
  <c r="CS14" i="1"/>
  <c r="CQ14" i="1"/>
  <c r="CP14" i="1"/>
  <c r="CO14" i="1"/>
  <c r="CN14" i="1"/>
  <c r="CL14" i="1"/>
  <c r="CK14" i="1"/>
  <c r="CJ14" i="1"/>
  <c r="CI14" i="1"/>
  <c r="CG14" i="1"/>
  <c r="CF14" i="1"/>
  <c r="CE14" i="1"/>
  <c r="CD14" i="1"/>
  <c r="CB14" i="1"/>
  <c r="CA14" i="1"/>
  <c r="BZ14" i="1"/>
  <c r="BY14" i="1"/>
  <c r="BW14" i="1"/>
  <c r="BV14" i="1"/>
  <c r="BU14" i="1"/>
  <c r="BT14" i="1"/>
  <c r="BR14" i="1"/>
  <c r="BQ14" i="1"/>
  <c r="BP14" i="1"/>
  <c r="BO14" i="1"/>
  <c r="AT14" i="1"/>
  <c r="AO14" i="1"/>
  <c r="AJ14" i="1"/>
  <c r="AE14" i="1"/>
  <c r="Z14" i="1"/>
  <c r="U14" i="1"/>
  <c r="P14" i="1"/>
  <c r="K14" i="1"/>
  <c r="DA13" i="1"/>
  <c r="CZ13" i="1"/>
  <c r="CY13" i="1"/>
  <c r="CX13" i="1"/>
  <c r="CV13" i="1"/>
  <c r="CU13" i="1"/>
  <c r="CT13" i="1"/>
  <c r="CS13" i="1"/>
  <c r="CQ13" i="1"/>
  <c r="CP13" i="1"/>
  <c r="CO13" i="1"/>
  <c r="CN13" i="1"/>
  <c r="CL13" i="1"/>
  <c r="CK13" i="1"/>
  <c r="CJ13" i="1"/>
  <c r="CI13" i="1"/>
  <c r="CG13" i="1"/>
  <c r="CF13" i="1"/>
  <c r="CE13" i="1"/>
  <c r="CD13" i="1"/>
  <c r="CB13" i="1"/>
  <c r="CA13" i="1"/>
  <c r="BZ13" i="1"/>
  <c r="BY13" i="1"/>
  <c r="BW13" i="1"/>
  <c r="BV13" i="1"/>
  <c r="BU13" i="1"/>
  <c r="BT13" i="1"/>
  <c r="BR13" i="1"/>
  <c r="BQ13" i="1"/>
  <c r="BP13" i="1"/>
  <c r="BO13" i="1"/>
  <c r="AT13" i="1"/>
  <c r="AO13" i="1"/>
  <c r="AJ13" i="1"/>
  <c r="AE13" i="1"/>
  <c r="Z13" i="1"/>
  <c r="U13" i="1"/>
  <c r="P13" i="1"/>
  <c r="K13" i="1"/>
  <c r="DA12" i="1"/>
  <c r="CZ12" i="1"/>
  <c r="CY12" i="1"/>
  <c r="CX12" i="1"/>
  <c r="CV12" i="1"/>
  <c r="CU12" i="1"/>
  <c r="CT12" i="1"/>
  <c r="CS12" i="1"/>
  <c r="CQ12" i="1"/>
  <c r="CP12" i="1"/>
  <c r="CO12" i="1"/>
  <c r="CN12" i="1"/>
  <c r="CL12" i="1"/>
  <c r="CK12" i="1"/>
  <c r="CJ12" i="1"/>
  <c r="CI12" i="1"/>
  <c r="CG12" i="1"/>
  <c r="CF12" i="1"/>
  <c r="CE12" i="1"/>
  <c r="CD12" i="1"/>
  <c r="CB12" i="1"/>
  <c r="CA12" i="1"/>
  <c r="BZ12" i="1"/>
  <c r="BY12" i="1"/>
  <c r="BW12" i="1"/>
  <c r="BV12" i="1"/>
  <c r="BU12" i="1"/>
  <c r="BT12" i="1"/>
  <c r="BR12" i="1"/>
  <c r="BQ12" i="1"/>
  <c r="BP12" i="1"/>
  <c r="BO12" i="1"/>
  <c r="AT12" i="1"/>
  <c r="AO12" i="1"/>
  <c r="AJ12" i="1"/>
  <c r="AE12" i="1"/>
  <c r="Z12" i="1"/>
  <c r="U12" i="1"/>
  <c r="P12" i="1"/>
  <c r="K12" i="1"/>
  <c r="B12" i="1"/>
  <c r="B64" i="1" s="1"/>
  <c r="DA11" i="1"/>
  <c r="CZ11" i="1"/>
  <c r="CY11" i="1"/>
  <c r="CX11" i="1"/>
  <c r="CV11" i="1"/>
  <c r="CU11" i="1"/>
  <c r="CT11" i="1"/>
  <c r="CS11" i="1"/>
  <c r="CQ11" i="1"/>
  <c r="CP11" i="1"/>
  <c r="CO11" i="1"/>
  <c r="CN11" i="1"/>
  <c r="CL11" i="1"/>
  <c r="CK11" i="1"/>
  <c r="CJ11" i="1"/>
  <c r="CI11" i="1"/>
  <c r="CG11" i="1"/>
  <c r="CF11" i="1"/>
  <c r="CE11" i="1"/>
  <c r="CD11" i="1"/>
  <c r="CB11" i="1"/>
  <c r="CA11" i="1"/>
  <c r="BZ11" i="1"/>
  <c r="BY11" i="1"/>
  <c r="BW11" i="1"/>
  <c r="BV11" i="1"/>
  <c r="BU11" i="1"/>
  <c r="BT11" i="1"/>
  <c r="BR11" i="1"/>
  <c r="BQ11" i="1"/>
  <c r="BP11" i="1"/>
  <c r="BO11" i="1"/>
  <c r="AT11" i="1"/>
  <c r="AO11" i="1"/>
  <c r="AJ11" i="1"/>
  <c r="AE11" i="1"/>
  <c r="Z11" i="1"/>
  <c r="U11" i="1"/>
  <c r="P11" i="1"/>
  <c r="K11" i="1"/>
  <c r="B11" i="1"/>
  <c r="B63" i="1" s="1"/>
  <c r="DA10" i="1"/>
  <c r="CZ10" i="1"/>
  <c r="CY10" i="1"/>
  <c r="CX10" i="1"/>
  <c r="CV10" i="1"/>
  <c r="CU10" i="1"/>
  <c r="CT10" i="1"/>
  <c r="CS10" i="1"/>
  <c r="CQ10" i="1"/>
  <c r="CP10" i="1"/>
  <c r="CO10" i="1"/>
  <c r="CN10" i="1"/>
  <c r="CL10" i="1"/>
  <c r="CK10" i="1"/>
  <c r="CJ10" i="1"/>
  <c r="CI10" i="1"/>
  <c r="CG10" i="1"/>
  <c r="CF10" i="1"/>
  <c r="CE10" i="1"/>
  <c r="CD10" i="1"/>
  <c r="CB10" i="1"/>
  <c r="CA10" i="1"/>
  <c r="BZ10" i="1"/>
  <c r="BY10" i="1"/>
  <c r="BW10" i="1"/>
  <c r="BV10" i="1"/>
  <c r="BU10" i="1"/>
  <c r="BT10" i="1"/>
  <c r="BR10" i="1"/>
  <c r="BQ10" i="1"/>
  <c r="BP10" i="1"/>
  <c r="BO10" i="1"/>
  <c r="BB10" i="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AT10" i="1"/>
  <c r="AO10" i="1"/>
  <c r="AJ10" i="1"/>
  <c r="AE10" i="1"/>
  <c r="Z10" i="1"/>
  <c r="U10" i="1"/>
  <c r="P10" i="1"/>
  <c r="K10" i="1"/>
  <c r="B10" i="1"/>
  <c r="B62" i="1" s="1"/>
  <c r="DA9" i="1"/>
  <c r="CZ9" i="1"/>
  <c r="CY9" i="1"/>
  <c r="CX9" i="1"/>
  <c r="CV9" i="1"/>
  <c r="CU9" i="1"/>
  <c r="CT9" i="1"/>
  <c r="CS9" i="1"/>
  <c r="CQ9" i="1"/>
  <c r="CP9" i="1"/>
  <c r="CO9" i="1"/>
  <c r="CN9" i="1"/>
  <c r="CL9" i="1"/>
  <c r="CK9" i="1"/>
  <c r="CJ9" i="1"/>
  <c r="CI9" i="1"/>
  <c r="CG9" i="1"/>
  <c r="CF9" i="1"/>
  <c r="CE9" i="1"/>
  <c r="CD9" i="1"/>
  <c r="CB9" i="1"/>
  <c r="CA9" i="1"/>
  <c r="BZ9" i="1"/>
  <c r="BY9" i="1"/>
  <c r="BW9" i="1"/>
  <c r="BV9" i="1"/>
  <c r="BU9" i="1"/>
  <c r="BT9" i="1"/>
  <c r="BR9" i="1"/>
  <c r="BQ9" i="1"/>
  <c r="BP9" i="1"/>
  <c r="BO9" i="1"/>
  <c r="AT9" i="1"/>
  <c r="AO9" i="1"/>
  <c r="AJ9" i="1"/>
  <c r="AE9" i="1"/>
  <c r="Z9" i="1"/>
  <c r="U9" i="1"/>
  <c r="P9" i="1"/>
  <c r="K9" i="1"/>
  <c r="BJ1" i="1"/>
  <c r="AT1" i="1"/>
  <c r="AT47" i="1" l="1"/>
  <c r="AO47" i="1"/>
  <c r="AJ47" i="1"/>
  <c r="AY25" i="1"/>
  <c r="AY29" i="1"/>
  <c r="AY18" i="1"/>
  <c r="AY22" i="1"/>
  <c r="AY13" i="1"/>
  <c r="AY14" i="1"/>
  <c r="AY15" i="1"/>
  <c r="AY19" i="1"/>
  <c r="AY23" i="1"/>
  <c r="AE47" i="1"/>
  <c r="AY12" i="1"/>
  <c r="AY9" i="1"/>
  <c r="AY27" i="1"/>
  <c r="AY10" i="1"/>
  <c r="AY30" i="1"/>
  <c r="AY31" i="1"/>
  <c r="Z47" i="1"/>
  <c r="AY26" i="1"/>
  <c r="AY11" i="1"/>
  <c r="AY21" i="1"/>
  <c r="AY28" i="1"/>
  <c r="BM35" i="1"/>
  <c r="AY35" i="1" s="1"/>
  <c r="BM36" i="1"/>
  <c r="AY36" i="1" s="1"/>
  <c r="BM37" i="1"/>
  <c r="BM40" i="1"/>
  <c r="AY40" i="1" s="1"/>
  <c r="BM41" i="1"/>
  <c r="AY41" i="1" s="1"/>
  <c r="BM42" i="1"/>
  <c r="AY42" i="1" s="1"/>
  <c r="BM43" i="1"/>
  <c r="AY43" i="1" s="1"/>
  <c r="BM44" i="1"/>
  <c r="AY44" i="1" s="1"/>
  <c r="BM45" i="1"/>
  <c r="AY45" i="1" s="1"/>
  <c r="BM46" i="1"/>
  <c r="AY46" i="1" s="1"/>
  <c r="AY16" i="1"/>
  <c r="AY20" i="1"/>
  <c r="AY24" i="1"/>
  <c r="AY17" i="1"/>
  <c r="BM32" i="1"/>
  <c r="AY32" i="1" s="1"/>
  <c r="BM33" i="1"/>
  <c r="AY33" i="1" s="1"/>
  <c r="BM34" i="1"/>
  <c r="AY34" i="1" s="1"/>
  <c r="BM38" i="1"/>
  <c r="AY38" i="1" s="1"/>
  <c r="BM39" i="1"/>
  <c r="AY39" i="1" s="1"/>
  <c r="AY37" i="1"/>
  <c r="B13" i="1"/>
  <c r="BO47" i="1" l="1"/>
  <c r="B14" i="1"/>
  <c r="B65" i="1"/>
  <c r="B15" i="1" l="1"/>
  <c r="B66" i="1"/>
  <c r="B67" i="1" l="1"/>
  <c r="B16" i="1"/>
  <c r="B68" i="1" l="1"/>
  <c r="B17" i="1"/>
  <c r="B18" i="1" l="1"/>
  <c r="B69" i="1"/>
  <c r="B70" i="1" l="1"/>
  <c r="B19" i="1"/>
  <c r="B71" i="1" l="1"/>
  <c r="B20" i="1"/>
  <c r="B72" i="1" l="1"/>
  <c r="B21" i="1"/>
  <c r="B73" i="1" l="1"/>
  <c r="B22" i="1"/>
  <c r="B74" i="1" l="1"/>
  <c r="B23" i="1"/>
  <c r="B24" i="1" l="1"/>
  <c r="B75" i="1"/>
  <c r="B76" i="1" l="1"/>
  <c r="B25" i="1"/>
  <c r="B26" i="1" l="1"/>
  <c r="B77" i="1"/>
  <c r="B78" i="1" l="1"/>
  <c r="B27" i="1"/>
  <c r="B79" i="1" l="1"/>
  <c r="B28" i="1"/>
  <c r="B80" i="1" l="1"/>
  <c r="B29" i="1"/>
  <c r="B30" i="1" l="1"/>
  <c r="B81" i="1"/>
  <c r="B82" i="1" l="1"/>
  <c r="B31" i="1"/>
  <c r="B83" i="1" l="1"/>
  <c r="B32" i="1"/>
  <c r="B33" i="1" s="1"/>
  <c r="B34" i="1" s="1"/>
  <c r="B35" i="1" s="1"/>
  <c r="B36" i="1" s="1"/>
  <c r="B37" i="1" s="1"/>
  <c r="B38" i="1" s="1"/>
  <c r="B39" i="1" s="1"/>
  <c r="B40" i="1" s="1"/>
  <c r="B41" i="1" s="1"/>
  <c r="B42" i="1" s="1"/>
  <c r="B43" i="1" s="1"/>
  <c r="B44" i="1" s="1"/>
  <c r="B45" i="1" s="1"/>
  <c r="B46" i="1" s="1"/>
  <c r="B47" i="1" s="1"/>
  <c r="B85" i="1" s="1"/>
</calcChain>
</file>

<file path=xl/sharedStrings.xml><?xml version="1.0" encoding="utf-8"?>
<sst xmlns="http://schemas.openxmlformats.org/spreadsheetml/2006/main" count="507" uniqueCount="334">
  <si>
    <t>WS2a - Wholesale water cumulative capital enhancement expenditure by purpose</t>
  </si>
  <si>
    <t>Data validation</t>
  </si>
  <si>
    <t>Item references</t>
  </si>
  <si>
    <t>Cumulative 2017-18</t>
  </si>
  <si>
    <t>Cumulative 2018-19</t>
  </si>
  <si>
    <t>Cumulative 2019-20</t>
  </si>
  <si>
    <t>Cumulative 2020-21</t>
  </si>
  <si>
    <t>Cumulative 2021-22</t>
  </si>
  <si>
    <t>Cumulative 2022-23</t>
  </si>
  <si>
    <t>Cumulative 2023-24</t>
  </si>
  <si>
    <t>Cumulative 2024-25</t>
  </si>
  <si>
    <t>Cumulative 20XX-XX</t>
  </si>
  <si>
    <t>Completion checks</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</si>
  <si>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</si>
  <si>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</si>
  <si>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</si>
  <si>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</si>
  <si>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</si>
  <si>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</si>
  <si>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</si>
  <si>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</si>
  <si>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</si>
  <si>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</si>
  <si>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</si>
  <si>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</si>
  <si>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Please include a description in column C if adding a capital expenditure purpose line.</t>
  </si>
  <si>
    <t>Please complete all cells in row</t>
  </si>
  <si>
    <t>Price base</t>
  </si>
  <si>
    <t>Outturn (nominal)</t>
  </si>
  <si>
    <t>2017-18 FYA (CPIH deflated)</t>
  </si>
  <si>
    <t>Outturn (nominal), 2017-18 FYA (CPIH deflated)</t>
  </si>
  <si>
    <t>A</t>
  </si>
  <si>
    <t>Cumulative capital enhancement expenditure by purpose</t>
  </si>
  <si>
    <t>WINEP / NEP ~ Making ecological improvements at abstractions (Habitats Directive, SSSI, NERC, BAPs)</t>
  </si>
  <si>
    <t>See item</t>
  </si>
  <si>
    <t>£m</t>
  </si>
  <si>
    <t>WS2001WRCUM</t>
  </si>
  <si>
    <t>WS2001RWDCUM</t>
  </si>
  <si>
    <t>WS2001WTCUM</t>
  </si>
  <si>
    <t>WS2001TWDCUM</t>
  </si>
  <si>
    <t>WS2001CAWCUM</t>
  </si>
  <si>
    <t>WINEP / NEP ~ Eels Regulations (measures at intakes)</t>
  </si>
  <si>
    <t>references</t>
  </si>
  <si>
    <t>WS2002WRCUM</t>
  </si>
  <si>
    <t>WS2002RWDCUM</t>
  </si>
  <si>
    <t>WS2002WTCUM</t>
  </si>
  <si>
    <t>WS2002TWDCUM</t>
  </si>
  <si>
    <t>WS2002CAWCUM</t>
  </si>
  <si>
    <t>WINEP / NEP ~ Invasive non-native species</t>
  </si>
  <si>
    <t>in columns</t>
  </si>
  <si>
    <t>WS2003WRCUM</t>
  </si>
  <si>
    <t>WS2003RWDCUM</t>
  </si>
  <si>
    <t>WS2003WTCUM</t>
  </si>
  <si>
    <t>WS2003TWDCUM</t>
  </si>
  <si>
    <t>WS2003CAWCUM</t>
  </si>
  <si>
    <t>Addressing low pressure</t>
  </si>
  <si>
    <t>BB to BJ</t>
  </si>
  <si>
    <t>W3002WRCUM</t>
  </si>
  <si>
    <t>W3002RWDCUM</t>
  </si>
  <si>
    <t>W3002WTCUM</t>
  </si>
  <si>
    <t>W3002TWDCUM</t>
  </si>
  <si>
    <t>W3002CAWCUM</t>
  </si>
  <si>
    <t>Improving taste / odour / colour</t>
  </si>
  <si>
    <t>W3003WRCUM</t>
  </si>
  <si>
    <t>W3003RWDCUM</t>
  </si>
  <si>
    <t>W3003WTCUM</t>
  </si>
  <si>
    <t>W3003TWDCUM</t>
  </si>
  <si>
    <t>W3003CAWCUM</t>
  </si>
  <si>
    <t>Meeting lead standards</t>
  </si>
  <si>
    <t>W3006WRCUM</t>
  </si>
  <si>
    <t>W3006RWDCUM</t>
  </si>
  <si>
    <t>W3006WTCUM</t>
  </si>
  <si>
    <t>W3006TWDCUM</t>
  </si>
  <si>
    <t>W3006CAWCUM</t>
  </si>
  <si>
    <t>Supply side enhancements to the supply/demand balance (dry year critical / peak conditions)</t>
  </si>
  <si>
    <t>W3007SWRCUM</t>
  </si>
  <si>
    <t>W3007SRWDCUM</t>
  </si>
  <si>
    <t>W3007SWTCUM</t>
  </si>
  <si>
    <t>W3007STWDCUM</t>
  </si>
  <si>
    <t>W3007SCAWCUM</t>
  </si>
  <si>
    <t>Supply side enhancements to the supply/demand balance (dry year annual average conditions)</t>
  </si>
  <si>
    <t>W3008SWRCUM</t>
  </si>
  <si>
    <t>W3008SRWDCUM</t>
  </si>
  <si>
    <t>W3008SWTCUM</t>
  </si>
  <si>
    <t>W3008STWDCUM</t>
  </si>
  <si>
    <t>W3008SCAWCUM</t>
  </si>
  <si>
    <t>Demand side enhancements to the supply/demand balance (dry year critical / peak conditions)</t>
  </si>
  <si>
    <t>W3007DWRCUM</t>
  </si>
  <si>
    <t>W3007DRWDCUM</t>
  </si>
  <si>
    <t>W3007DWTCUM</t>
  </si>
  <si>
    <t>W3007DTWDCUM</t>
  </si>
  <si>
    <t>W3007DCAWCUM</t>
  </si>
  <si>
    <t>Demand side enhancements to the supply/demand balance (dry year annual average conditions)</t>
  </si>
  <si>
    <t>W3008DWRCUM</t>
  </si>
  <si>
    <t>W3008DRWDCUM</t>
  </si>
  <si>
    <t>W3008DWTCUM</t>
  </si>
  <si>
    <t>W3008DTWDCUM</t>
  </si>
  <si>
    <t>W3008DCAWCUM</t>
  </si>
  <si>
    <t>New developments</t>
  </si>
  <si>
    <t>W3009WRCUM</t>
  </si>
  <si>
    <t>W3009RWDCUM</t>
  </si>
  <si>
    <t>W3009WTCUM</t>
  </si>
  <si>
    <t>W3009TWDCUM</t>
  </si>
  <si>
    <t>W3009CAWCUM</t>
  </si>
  <si>
    <t>New connections element of new development (CPs, meters)</t>
  </si>
  <si>
    <t>WS2004WRCUM</t>
  </si>
  <si>
    <t>WS2004RWDCUM</t>
  </si>
  <si>
    <t>WS2004WTCUM</t>
  </si>
  <si>
    <t>WS2004TWDCUM</t>
  </si>
  <si>
    <t>WS2004CAWCUM</t>
  </si>
  <si>
    <t>Investment to address raw water deterioration (THM, nitrates, Crypto, pesticides, others)</t>
  </si>
  <si>
    <t>W3010WRCUM</t>
  </si>
  <si>
    <t>W3010RWDCUM</t>
  </si>
  <si>
    <t>W3010WTCUM</t>
  </si>
  <si>
    <t>W3010TWDCUM</t>
  </si>
  <si>
    <t>W3010CAWCUM</t>
  </si>
  <si>
    <t>Resilience</t>
  </si>
  <si>
    <t>W3011WRCUM</t>
  </si>
  <si>
    <t>W3011RWDCUM</t>
  </si>
  <si>
    <t>W3011WTCUM</t>
  </si>
  <si>
    <t>W3011TWDCUM</t>
  </si>
  <si>
    <t>W3011CAWCUM</t>
  </si>
  <si>
    <t>SEMD</t>
  </si>
  <si>
    <t>W3012WRCUM</t>
  </si>
  <si>
    <t>W3012RWDCUM</t>
  </si>
  <si>
    <t>W3012WTCUM</t>
  </si>
  <si>
    <t>W3012TWDCUM</t>
  </si>
  <si>
    <t>W3012CAWCUM</t>
  </si>
  <si>
    <t>Non-SEMD related security enhancement</t>
  </si>
  <si>
    <t>WS2005WRCUM</t>
  </si>
  <si>
    <t>WS2005RWDCUM</t>
  </si>
  <si>
    <t>WS2005WTCUM</t>
  </si>
  <si>
    <t>WS2005TWDCUM</t>
  </si>
  <si>
    <t>WS2005CAWCUM</t>
  </si>
  <si>
    <t>WINEP / NEP ~ Drinking Water Protected Areas (schemes)</t>
  </si>
  <si>
    <t>WS2006WRCUM</t>
  </si>
  <si>
    <t>WS2006RWDCUM</t>
  </si>
  <si>
    <t>WS2006WTCUM</t>
  </si>
  <si>
    <t>WS2006TWDCUM</t>
  </si>
  <si>
    <t>WS2006CAWCUM</t>
  </si>
  <si>
    <t>WINEP / NEP ~ Water Framework Directive measures</t>
  </si>
  <si>
    <t>WS2007WRCUM</t>
  </si>
  <si>
    <t>WS2007RWDCUM</t>
  </si>
  <si>
    <t>WS2007WTCUM</t>
  </si>
  <si>
    <t>WS2007TWDCUM</t>
  </si>
  <si>
    <t>WS2007CAWCUM</t>
  </si>
  <si>
    <t>WINEP / NEP ~ Investigations</t>
  </si>
  <si>
    <t>WS2008WRCUM</t>
  </si>
  <si>
    <t>WS2008RWDCUM</t>
  </si>
  <si>
    <t>WS2008WTCUM</t>
  </si>
  <si>
    <t>WS2008TWDCUM</t>
  </si>
  <si>
    <t>WS2008CAWCUM</t>
  </si>
  <si>
    <t>Improvements to river flows</t>
  </si>
  <si>
    <t>W3027WRCUM</t>
  </si>
  <si>
    <t>W3027RWDCUM</t>
  </si>
  <si>
    <t>W3027WTCUM</t>
  </si>
  <si>
    <t>W3027TWDCUM</t>
  </si>
  <si>
    <t>W3027CAWCUM</t>
  </si>
  <si>
    <t>Metering (excluding cost of providing metering to new service connections) for meters requested by optants</t>
  </si>
  <si>
    <t>W3028OPTWRCUM</t>
  </si>
  <si>
    <t>W3028OPTRWDCUM</t>
  </si>
  <si>
    <t>W3028OPTWTCUM</t>
  </si>
  <si>
    <t>W3028OPTTWDCUM</t>
  </si>
  <si>
    <t>W3028OPTCAWCUM</t>
  </si>
  <si>
    <t>Metering (excluding cost of providing metering to new service connections) for meters introduced by companies</t>
  </si>
  <si>
    <t>W3028COMWRCUM</t>
  </si>
  <si>
    <t>W3028COMRWDCUM</t>
  </si>
  <si>
    <t>W3028COMWTCUM</t>
  </si>
  <si>
    <t>W3028COMTWDCUM</t>
  </si>
  <si>
    <t>W3028COMCAWCUM</t>
  </si>
  <si>
    <t>Metering (excluding cost of providing metering to new service connections) for businesses</t>
  </si>
  <si>
    <t>W3028NHOWRCUM</t>
  </si>
  <si>
    <t>W3028NHORWDCUM</t>
  </si>
  <si>
    <t>W3028NHOWTCUM</t>
  </si>
  <si>
    <t>W3028NHOTWDCUM</t>
  </si>
  <si>
    <t>W3028NHOCAWCUM</t>
  </si>
  <si>
    <t>Enhanced Supply Interruptions</t>
  </si>
  <si>
    <t>If there is a value entered for the row, column C cannot be blank.</t>
  </si>
  <si>
    <t>W3A00001CUM</t>
  </si>
  <si>
    <t>W3A00001WRCUM</t>
  </si>
  <si>
    <t>W3A00001RWDCUM</t>
  </si>
  <si>
    <t>W3A00001WTCUM</t>
  </si>
  <si>
    <t>W3A00001TWDCUM</t>
  </si>
  <si>
    <t>W3A00001CAWCUM</t>
  </si>
  <si>
    <t>Capital expenditure purpose ~ WATER additional line 1 [Other categories]</t>
  </si>
  <si>
    <t>Enhanced Leakage</t>
  </si>
  <si>
    <t>W3A00002CUM</t>
  </si>
  <si>
    <t>W3A00002WRCUM</t>
  </si>
  <si>
    <t>W3A00002RWDCUM</t>
  </si>
  <si>
    <t>W3A00002WTCUM</t>
  </si>
  <si>
    <t>W3A00002TWDCUM</t>
  </si>
  <si>
    <t>W3A00002CAWCUM</t>
  </si>
  <si>
    <t>Capital expenditure purpose ~ WATER additional line 2 [Other categories]</t>
  </si>
  <si>
    <t>Integrated Supply Grid</t>
  </si>
  <si>
    <t>W3A00003CUM</t>
  </si>
  <si>
    <t>W3A00003WRCUM</t>
  </si>
  <si>
    <t>W3A00003RWDCUM</t>
  </si>
  <si>
    <t>W3A00003WTCUM</t>
  </si>
  <si>
    <t>W3A00003TWDCUM</t>
  </si>
  <si>
    <t>W3A00003CAWCUM</t>
  </si>
  <si>
    <t>Capital expenditure purpose ~ WATER additional line 3 [Other categories]</t>
  </si>
  <si>
    <t>NEP - CROW Act</t>
  </si>
  <si>
    <t>W3A00004CUM</t>
  </si>
  <si>
    <t>W3A00004WRCUM</t>
  </si>
  <si>
    <t>W3A00004RWDCUM</t>
  </si>
  <si>
    <t>W3A00004WTCUM</t>
  </si>
  <si>
    <t>W3A00004TWDCUM</t>
  </si>
  <si>
    <t>W3A00004CAWCUM</t>
  </si>
  <si>
    <t>Capital expenditure purpose ~ WATER additional line 4 [Other categories]</t>
  </si>
  <si>
    <t>NEP - Flow Monitoring at Water Treatment Works</t>
  </si>
  <si>
    <t>W3A00005CUM</t>
  </si>
  <si>
    <t>W3A00005WRCUM</t>
  </si>
  <si>
    <t>W3A00005RWDCUM</t>
  </si>
  <si>
    <t>W3A00005WTCUM</t>
  </si>
  <si>
    <t>W3A00005TWDCUM</t>
  </si>
  <si>
    <t>W3A00005CAWCUM</t>
  </si>
  <si>
    <t>Capital expenditure purpose ~ WATER additional line 5 [Other categories]</t>
  </si>
  <si>
    <t>NEP - Local priority</t>
  </si>
  <si>
    <t>W3A00006CUM</t>
  </si>
  <si>
    <t>W3A00006WRCUM</t>
  </si>
  <si>
    <t>W3A00006RWDCUM</t>
  </si>
  <si>
    <t>W3A00006WTCUM</t>
  </si>
  <si>
    <t>W3A00006TWDCUM</t>
  </si>
  <si>
    <t>W3A00006CAWCUM</t>
  </si>
  <si>
    <t>Capital expenditure purpose ~ WATER additional line 6 [Other categories]</t>
  </si>
  <si>
    <t>NEP - WFD water resource investigations</t>
  </si>
  <si>
    <t>W3A00007CUM</t>
  </si>
  <si>
    <t>W3A00007WRCUM</t>
  </si>
  <si>
    <t>W3A00007RWDCUM</t>
  </si>
  <si>
    <t>W3A00007WTCUM</t>
  </si>
  <si>
    <t>W3A00007TWDCUM</t>
  </si>
  <si>
    <t>W3A00007CAWCUM</t>
  </si>
  <si>
    <t>Capital expenditure purpose ~ WATER additional line 7 [Other categories]</t>
  </si>
  <si>
    <t>Capital expenditure purpose ~ WATER additional line 8 [Other categories]</t>
  </si>
  <si>
    <t>W3A00008CUM</t>
  </si>
  <si>
    <t>W3A00008WRCUM</t>
  </si>
  <si>
    <t>W3A00008RWDCUM</t>
  </si>
  <si>
    <t>W3A00008WTCUM</t>
  </si>
  <si>
    <t>W3A00008TWDCUM</t>
  </si>
  <si>
    <t>W3A00008CAWCUM</t>
  </si>
  <si>
    <t>Capital expenditure purpose ~ WATER additional line 9 [Other categories]</t>
  </si>
  <si>
    <t>W3A00009CUM</t>
  </si>
  <si>
    <t>W3A00009WRCUM</t>
  </si>
  <si>
    <t>W3A00009RWDCUM</t>
  </si>
  <si>
    <t>W3A00009WTCUM</t>
  </si>
  <si>
    <t>W3A00009TWDCUM</t>
  </si>
  <si>
    <t>W3A00009CAWCUM</t>
  </si>
  <si>
    <t>Capital expenditure purpose ~ WATER additional line 10 [Other categories]</t>
  </si>
  <si>
    <t>W3A00010CUM</t>
  </si>
  <si>
    <t>W3A00010WRCUM</t>
  </si>
  <si>
    <t>W3A00010RWDCUM</t>
  </si>
  <si>
    <t>W3A00010WTCUM</t>
  </si>
  <si>
    <t>W3A00010TWDCUM</t>
  </si>
  <si>
    <t>W3A00010CAWCUM</t>
  </si>
  <si>
    <t>Capital expenditure purpose ~ WATER additional line 11 [Other categories]</t>
  </si>
  <si>
    <t>W3A00011CUM</t>
  </si>
  <si>
    <t>W3A00011WRCUM</t>
  </si>
  <si>
    <t>W3A00011RWDCUM</t>
  </si>
  <si>
    <t>W3A00011WTCUM</t>
  </si>
  <si>
    <t>W3A00011TWDCUM</t>
  </si>
  <si>
    <t>W3A00011CAWCUM</t>
  </si>
  <si>
    <t>Capital expenditure purpose ~ WATER additional line 12 [Other categories]</t>
  </si>
  <si>
    <t>W3A00012CUM</t>
  </si>
  <si>
    <t>W3A00012WRCUM</t>
  </si>
  <si>
    <t>W3A00012RWDCUM</t>
  </si>
  <si>
    <t>W3A00012WTCUM</t>
  </si>
  <si>
    <t>W3A00012TWDCUM</t>
  </si>
  <si>
    <t>W3A00012CAWCUM</t>
  </si>
  <si>
    <t>Capital expenditure purpose ~ WATER additional line 13 [Other categories]</t>
  </si>
  <si>
    <t>W3A00013CUM</t>
  </si>
  <si>
    <t>W3A00013WRCUM</t>
  </si>
  <si>
    <t>W3A00013RWDCUM</t>
  </si>
  <si>
    <t>W3A00013WTCUM</t>
  </si>
  <si>
    <t>W3A00013TWDCUM</t>
  </si>
  <si>
    <t>W3A00013CAWCUM</t>
  </si>
  <si>
    <t>Capital expenditure purpose ~ WATER additional line 14 [Other categories]</t>
  </si>
  <si>
    <t>W3A00014CUM</t>
  </si>
  <si>
    <t>W3A00014WRCUM</t>
  </si>
  <si>
    <t>W3A00014RWDCUM</t>
  </si>
  <si>
    <t>W3A00014WTCUM</t>
  </si>
  <si>
    <t>W3A00014TWDCUM</t>
  </si>
  <si>
    <t>W3A00014CAWCUM</t>
  </si>
  <si>
    <t>Capital expenditure purpose ~ WATER additional line 15 [Other categories]</t>
  </si>
  <si>
    <t>W3A00015CUM</t>
  </si>
  <si>
    <t>W3A00015WRCUM</t>
  </si>
  <si>
    <t>W3A00015RWDCUM</t>
  </si>
  <si>
    <t>W3A00015WTCUM</t>
  </si>
  <si>
    <t>W3A00015TWDCUM</t>
  </si>
  <si>
    <t>W3A00015CAWCUM</t>
  </si>
  <si>
    <t xml:space="preserve">Total cumulative water enhancement capital expenditure </t>
  </si>
  <si>
    <t>Sum of lines 1 to 38.</t>
  </si>
  <si>
    <t>BA2070WRCUM</t>
  </si>
  <si>
    <t>BA2070RWDCUM</t>
  </si>
  <si>
    <t>BA2070WTCUM</t>
  </si>
  <si>
    <t>BA2070TWDCUM</t>
  </si>
  <si>
    <t>BA2070CAWCUM</t>
  </si>
  <si>
    <t>KEY</t>
  </si>
  <si>
    <t>Input</t>
  </si>
  <si>
    <t>Copy</t>
  </si>
  <si>
    <t>Calculation</t>
  </si>
  <si>
    <t>Pre-populated</t>
  </si>
  <si>
    <t>WS2a guidance and line definitions</t>
  </si>
  <si>
    <r>
      <t xml:space="preserve">This table identifies the </t>
    </r>
    <r>
      <rPr>
        <sz val="10"/>
        <color rgb="FF0078C9"/>
        <rFont val="Franklin Gothic Demi"/>
        <family val="2"/>
      </rPr>
      <t>cumulative</t>
    </r>
    <r>
      <rPr>
        <sz val="10"/>
        <rFont val="Arial"/>
        <family val="2"/>
      </rPr>
      <t xml:space="preserve"> capital and operating expenditure on enhancement projects (schemes and investigations) delivered in the report year and reflects </t>
    </r>
    <r>
      <rPr>
        <sz val="10"/>
        <color rgb="FF0078C9"/>
        <rFont val="Franklin Gothic Demi"/>
        <family val="2"/>
      </rPr>
      <t>table 2_1 of the 2017 Cost Assessment submission</t>
    </r>
    <r>
      <rPr>
        <sz val="10"/>
        <color theme="4"/>
        <rFont val="Franklin Gothic Demi"/>
        <family val="2"/>
      </rPr>
      <t>.</t>
    </r>
    <r>
      <rPr>
        <sz val="10"/>
        <color theme="4"/>
        <rFont val="Arial"/>
        <family val="2"/>
      </rPr>
      <t xml:space="preserve"> </t>
    </r>
    <r>
      <rPr>
        <sz val="10"/>
        <rFont val="Arial"/>
        <family val="2"/>
      </rPr>
      <t>One difference from table 2_1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t>
    </r>
  </si>
  <si>
    <t>Line</t>
  </si>
  <si>
    <t>Definition</t>
  </si>
  <si>
    <t>Block A</t>
  </si>
  <si>
    <t>Cumulative capital expenditure on projects delivered in the report year required to deal with the environmental impact of water abstraction during the report year.</t>
  </si>
  <si>
    <t>Cumulative capital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</si>
  <si>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Cumulative capital expenditure on schemes delivered in the report year required to deal with invasive non-native species.</t>
  </si>
  <si>
    <t>Cumulative capital expenditure on schemes delivered in the report year to reduce the number of properties with low pressure.</t>
  </si>
  <si>
    <t xml:space="preserve">Cumulative capital expenditure to deliver improvements to consumer acceptability of the drinking water (relating to colour, taste and odour) and delivered in the report year.
</t>
  </si>
  <si>
    <t>Cumulative capital expenditure on schemes delivered in the report year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</si>
  <si>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Cumulative capital expenditure on schemes delivered in the report year to enhance the supply/demand balance. Includes expenditure associated with schemes to deliver supply side (resource and production options) enhancements to supply demand capacity in dry year critical / peak conditions.</t>
  </si>
  <si>
    <t>Cumulative capital expenditure on schemes delivered in the report year to enhance the supply/demand balance. Includes expenditure associated with schemes to deliver supply side (resource and production options) enhancements to supply demand capacity in dry year annual average conditions.</t>
  </si>
  <si>
    <t>Cumulative capital expenditure on schemes delivered in the report year to enhance the supply/demand balance. Includes expenditure associated with schemes to deliver demand side (distribution and customer options) enhancements to supply demand capacity in dry year critical / peak conditions.</t>
  </si>
  <si>
    <t>Cumulative capital expenditure on schemes delivered in the report year to enhance the supply/demand balance. Includes expenditure associated with schemes to deliver demand side (distribution and customer options) enhancements to supply demand capacity in dry year annual average conditions.</t>
  </si>
  <si>
    <t>Cumulative capital expenditure associated with the provision of local distribution infrastructure and non-infrastructure assets for water service to provide for new customers with no net deterioration of existing levels of service, and delivered in the report year. The capital costs of connecting a new property (including the cost of a meter, communication pipe and boundary stop tap valve etc) should be recovered through the connection charge and should not be included in this line.</t>
  </si>
  <si>
    <t>Cumulative capital expenditure of connecting a new property (including the cost of a meter, communication pipe and boundary stop tap valve etc), connected in the report year.</t>
  </si>
  <si>
    <t>Cumulative capital expenditure on schemes delivered in the report year to address raw water deterioration.</t>
  </si>
  <si>
    <r>
      <t xml:space="preserve">Cumulative capital expenditure on schemes delivered in the report year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t>
    </r>
    <r>
      <rPr>
        <b/>
        <sz val="10"/>
        <rFont val="Arial"/>
        <family val="2"/>
      </rPr>
      <t>ESL04</t>
    </r>
    <r>
      <rPr>
        <sz val="10"/>
        <rFont val="Arial"/>
        <family val="2"/>
      </rPr>
      <t>).</t>
    </r>
  </si>
  <si>
    <t>Cumulative capital expenditure on schemes delivered in the report year to protect CNI and NI assets and assessments completed in the report year of potential further improvements to comply with the Security and Emergency Measures Direction 1998 including associated Advice Notes, and including emergency response and resilience requirements.  For AMP5 this is the capital expenditure to deliver the outputs included in the sewerage service quality enhancement schedule (Annex 4 - S) to comply with the SEMD (driver code SEMD).</t>
  </si>
  <si>
    <t>Cumulative capital expenditure on schemes delivered in the report year, driven by other (ie. non-SEMD) security requirements, for example to improve cyber security or to enhance the security of network and information systems.</t>
  </si>
  <si>
    <t>Cumulative capital expenditure on schemes delivered in the report year to either avoid additional treatment or reduce current treatment (surface and groundwaters) in AMP7 and which is associated with Drinking Water Protected Areas under Article 7 of the Water Framework Directive.</t>
  </si>
  <si>
    <t xml:space="preserve">Cumulative capital expenditure on WFD-driven measures delivered in the report year to improve, protect or ensure no deterioration in the status or potential of surface water or groundwater where the meassures arise from PR14 investigations or sustainable abstraction work. </t>
  </si>
  <si>
    <t xml:space="preserve">Cumulative capital expenditure on environmental investigations and options appraisals listed in the NEP (or WINEP) for AMP5, AMP6 or AMP7 and delivered in the report year except where line definitions require costs to be reported elsewhere in this table eg line 2. </t>
  </si>
  <si>
    <t>Cumulative capital expenditure on schemes delivered in the report year, relating to reducing abstraction licences (unless captured elsewhere in this table, principally in line 1 or 18).</t>
  </si>
  <si>
    <t>Metering delivered in the report year (excluding cost of providing metering to new service connections) for optants</t>
  </si>
  <si>
    <t>Metering delivered in the report year (excluding cost of providing metering to new service connections) for meters introduced by companies (irrespective of whether these meters are used for charging)</t>
  </si>
  <si>
    <t>Metering delivered in the report year (excluding cost of providing metering to new service connections) for businesses and other non-household customers.</t>
  </si>
  <si>
    <t>24 - 38</t>
  </si>
  <si>
    <t>Other cumulative capital expenditure by purpose on enhancement schemes delivered in the report year. [Company to insert other purposes as required and explain in commentary.] Regard should be had for the desirability of maintaining consistency with corresponding lines in previous data submissions when using these lines.</t>
  </si>
  <si>
    <r>
      <t xml:space="preserve">Total water enhancement cumulative capital expenditure. Calculated as the sum of table </t>
    </r>
    <r>
      <rPr>
        <sz val="10"/>
        <color rgb="FF0078C9"/>
        <rFont val="Arial"/>
        <family val="2"/>
      </rPr>
      <t>WS2a lines 1 to 38</t>
    </r>
    <r>
      <rPr>
        <sz val="10"/>
        <rFont val="Arial"/>
        <family val="2"/>
      </rPr>
      <t xml:space="preserve"> inclusive.</t>
    </r>
  </si>
  <si>
    <t>Partnership Working</t>
  </si>
  <si>
    <t>Strategic Regional Water Resource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</si>
</sst>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22" x14ac:knownFonts="1">
    <font>
      <sz val="11"/>
      <color theme="1"/>
      <name val="Arial"/>
      <family val="2"/>
    </font>
    <font>
      <sz val="11"/>
      <color theme="1"/>
      <name val="Arial"/>
      <family val="2"/>
    </font>
    <font>
      <sz val="15"/>
      <color theme="0"/>
      <name val="Franklin Gothic Demi"/>
      <family val="2"/>
    </font>
    <font>
      <sz val="10"/>
      <name val="Arial"/>
      <family val="2"/>
    </font>
    <font>
      <sz val="11"/>
      <color theme="0"/>
      <name val="Franklin Gothic Demi"/>
      <family val="2"/>
    </font>
    <font>
      <sz val="10"/>
      <color theme="1"/>
      <name val="Arial"/>
      <family val="2"/>
    </font>
    <font>
      <sz val="10"/>
      <name val="Calibri Light"/>
      <family val="2"/>
      <scheme val="major"/>
    </font>
    <font>
      <sz val="10"/>
      <color rgb="FF0078C9"/>
      <name val="Franklin Gothic Demi"/>
      <family val="2"/>
    </font>
    <font>
      <sz val="8"/>
      <color theme="1"/>
      <name val="Arial"/>
      <family val="2"/>
    </font>
    <font>
      <sz val="8"/>
      <name val="Arial"/>
      <family val="2"/>
    </font>
    <font>
      <sz val="9"/>
      <color theme="1"/>
      <name val="Arial"/>
      <family val="2"/>
    </font>
    <font>
      <sz val="9"/>
      <name val="Arial"/>
      <family val="2"/>
    </font>
    <font>
      <sz val="11"/>
      <name val="Arial"/>
      <family val="2"/>
    </font>
    <font>
      <sz val="10"/>
      <color rgb="FF000000"/>
      <name val="Arial"/>
      <family val="2"/>
    </font>
    <font>
      <sz val="10"/>
      <name val="Franklin Gothic Demi"/>
      <family val="2"/>
    </font>
    <font>
      <sz val="11"/>
      <color rgb="FF0078C9"/>
      <name val="Franklin Gothic Demi"/>
      <family val="2"/>
    </font>
    <font>
      <sz val="10"/>
      <color rgb="FF0078C9"/>
      <name val="Arial"/>
      <family val="2"/>
    </font>
    <font>
      <sz val="10"/>
      <color theme="4"/>
      <name val="Franklin Gothic Demi"/>
      <family val="2"/>
    </font>
    <font>
      <sz val="10"/>
      <color theme="4"/>
      <name val="Arial"/>
      <family val="2"/>
    </font>
    <font>
      <sz val="10"/>
      <color rgb="FF000000"/>
      <name val="Franklin Gothic Demi"/>
      <family val="2"/>
    </font>
    <font>
      <b/>
      <sz val="10"/>
      <name val="Arial"/>
      <family val="2"/>
    </font>
    <font>
      <sz val="9"/>
      <color rgb="FFFF0000"/>
      <name val="Arial"/>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s>
  <borders count="49">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top/>
      <bottom style="medium">
        <color rgb="FF857362"/>
      </bottom>
      <diagonal/>
    </border>
    <border>
      <left style="thin">
        <color rgb="FF857362"/>
      </left>
      <right style="medium">
        <color rgb="FF857362"/>
      </right>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top style="thin">
        <color rgb="FF857362"/>
      </top>
      <bottom/>
      <diagonal/>
    </border>
    <border>
      <left/>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right style="medium">
        <color rgb="FF857362"/>
      </right>
      <top style="medium">
        <color rgb="FF857362"/>
      </top>
      <bottom style="thin">
        <color rgb="FF857362"/>
      </bottom>
      <diagonal/>
    </border>
    <border>
      <left/>
      <right/>
      <top/>
      <bottom style="thin">
        <color rgb="FF857362"/>
      </bottom>
      <diagonal/>
    </border>
    <border>
      <left/>
      <right style="medium">
        <color rgb="FF857362"/>
      </right>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8">
    <xf numFmtId="164" fontId="0" fillId="0" borderId="0" applyFont="0" applyFill="0" applyBorder="0" applyProtection="0">
      <alignment vertical="top"/>
    </xf>
    <xf numFmtId="0" fontId="1" fillId="0" borderId="0"/>
    <xf numFmtId="0" fontId="1" fillId="0" borderId="0"/>
    <xf numFmtId="0" fontId="3" fillId="0" borderId="0"/>
    <xf numFmtId="0" fontId="10" fillId="6" borderId="0" applyBorder="0"/>
    <xf numFmtId="9" fontId="1" fillId="0" borderId="0" applyFont="0" applyFill="0" applyBorder="0" applyAlignment="0" applyProtection="0"/>
    <xf numFmtId="0" fontId="5" fillId="8" borderId="23">
      <alignment horizontal="right" vertical="center" wrapText="1"/>
    </xf>
    <xf numFmtId="0" fontId="1" fillId="0" borderId="0"/>
  </cellStyleXfs>
  <cellXfs count="192">
    <xf numFmtId="164" fontId="0" fillId="0" borderId="0" xfId="0">
      <alignment vertical="top"/>
    </xf>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2" fillId="2" borderId="0" xfId="2" applyFont="1" applyFill="1" applyAlignment="1">
      <alignment horizontal="right" vertical="center"/>
    </xf>
    <xf numFmtId="0" fontId="3" fillId="2" borderId="0" xfId="3" applyFont="1" applyFill="1" applyAlignment="1" applyProtection="1">
      <alignment vertical="center"/>
    </xf>
    <xf numFmtId="0" fontId="4" fillId="2" borderId="0" xfId="1" applyFont="1" applyFill="1" applyBorder="1" applyAlignment="1">
      <alignment horizontal="left" vertical="center"/>
    </xf>
    <xf numFmtId="164" fontId="0" fillId="3" borderId="0" xfId="0" applyFill="1" applyBorder="1">
      <alignment vertical="top"/>
    </xf>
    <xf numFmtId="0" fontId="2" fillId="2" borderId="0" xfId="1" applyFont="1" applyFill="1" applyBorder="1" applyAlignment="1" applyProtection="1">
      <alignment horizontal="right" vertical="center"/>
    </xf>
    <xf numFmtId="164" fontId="0" fillId="4" borderId="0" xfId="0" applyFill="1" applyBorder="1">
      <alignment vertical="top"/>
    </xf>
    <xf numFmtId="0" fontId="5" fillId="3" borderId="0" xfId="1" applyFont="1" applyFill="1" applyAlignment="1" applyProtection="1">
      <alignment vertical="center"/>
    </xf>
    <xf numFmtId="0" fontId="6" fillId="3" borderId="0" xfId="3" applyFont="1" applyFill="1" applyBorder="1" applyAlignment="1" applyProtection="1">
      <alignment vertical="center"/>
    </xf>
    <xf numFmtId="0" fontId="6" fillId="3" borderId="0" xfId="3" applyFont="1" applyFill="1" applyBorder="1" applyAlignment="1" applyProtection="1">
      <alignment horizontal="center" vertical="center"/>
    </xf>
    <xf numFmtId="0" fontId="3" fillId="3" borderId="0" xfId="3" applyFont="1" applyFill="1" applyAlignment="1" applyProtection="1">
      <alignment vertical="center"/>
    </xf>
    <xf numFmtId="0" fontId="1" fillId="3" borderId="0" xfId="1" applyFill="1" applyAlignment="1" applyProtection="1">
      <alignment vertical="center"/>
    </xf>
    <xf numFmtId="164" fontId="0" fillId="5" borderId="0" xfId="0" applyFill="1" applyBorder="1">
      <alignment vertical="top"/>
    </xf>
    <xf numFmtId="0" fontId="7" fillId="4" borderId="4" xfId="3" applyFont="1" applyFill="1" applyBorder="1" applyAlignment="1" applyProtection="1">
      <alignment horizontal="left" vertical="center"/>
    </xf>
    <xf numFmtId="0" fontId="7" fillId="4" borderId="5" xfId="3" applyFont="1" applyFill="1" applyBorder="1" applyAlignment="1" applyProtection="1">
      <alignment horizontal="left" vertical="center"/>
    </xf>
    <xf numFmtId="0" fontId="7" fillId="4" borderId="5" xfId="3" applyFont="1" applyFill="1" applyBorder="1" applyAlignment="1" applyProtection="1">
      <alignment horizontal="center" vertical="center" wrapText="1"/>
    </xf>
    <xf numFmtId="0" fontId="7" fillId="4" borderId="5" xfId="3" applyFont="1" applyFill="1" applyBorder="1" applyAlignment="1" applyProtection="1">
      <alignment horizontal="center" vertical="center"/>
    </xf>
    <xf numFmtId="0" fontId="7" fillId="4" borderId="6" xfId="3" applyFont="1" applyFill="1" applyBorder="1" applyAlignment="1" applyProtection="1">
      <alignment horizontal="center" vertical="center"/>
    </xf>
    <xf numFmtId="0" fontId="7" fillId="4" borderId="7"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7" fillId="4" borderId="9" xfId="1" applyFont="1" applyFill="1" applyBorder="1" applyAlignment="1" applyProtection="1">
      <alignment horizontal="center" vertical="center" wrapText="1"/>
    </xf>
    <xf numFmtId="0" fontId="7" fillId="4" borderId="10" xfId="1" applyFont="1" applyFill="1" applyBorder="1" applyAlignment="1" applyProtection="1">
      <alignment horizontal="center" vertical="center" wrapText="1"/>
    </xf>
    <xf numFmtId="0" fontId="7" fillId="4" borderId="1"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8" fillId="0" borderId="0" xfId="1" applyFont="1" applyAlignment="1" applyProtection="1">
      <alignment vertical="center" wrapText="1"/>
    </xf>
    <xf numFmtId="164" fontId="0" fillId="3" borderId="0" xfId="0" applyFill="1" applyBorder="1" applyAlignment="1">
      <alignment vertical="top" wrapText="1"/>
    </xf>
    <xf numFmtId="0" fontId="7" fillId="3" borderId="2" xfId="3" applyFont="1" applyFill="1" applyBorder="1" applyAlignment="1" applyProtection="1">
      <alignment horizontal="left" vertical="center"/>
    </xf>
    <xf numFmtId="0" fontId="7"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xf>
    <xf numFmtId="0" fontId="7" fillId="3" borderId="0" xfId="1" applyFont="1" applyFill="1" applyBorder="1" applyAlignment="1" applyProtection="1">
      <alignment horizontal="center" vertical="center" wrapText="1"/>
    </xf>
    <xf numFmtId="0" fontId="1" fillId="3" borderId="0" xfId="1" applyFill="1" applyBorder="1" applyAlignment="1" applyProtection="1">
      <alignment vertical="center"/>
    </xf>
    <xf numFmtId="0" fontId="7" fillId="3" borderId="0" xfId="1" applyFont="1" applyFill="1" applyBorder="1" applyAlignment="1">
      <alignment horizontal="center" vertical="center" wrapText="1"/>
    </xf>
    <xf numFmtId="0" fontId="7" fillId="4" borderId="1" xfId="3" applyFont="1" applyFill="1" applyBorder="1" applyAlignment="1" applyProtection="1">
      <alignment horizontal="center" vertical="center"/>
    </xf>
    <xf numFmtId="0" fontId="7" fillId="4" borderId="11" xfId="1" applyFont="1" applyFill="1" applyBorder="1"/>
    <xf numFmtId="0" fontId="3" fillId="3" borderId="0" xfId="3" applyFont="1" applyFill="1" applyBorder="1" applyAlignment="1" applyProtection="1">
      <alignment horizontal="center" vertical="center"/>
    </xf>
    <xf numFmtId="0" fontId="3" fillId="3" borderId="0" xfId="3" applyFont="1" applyFill="1" applyBorder="1" applyAlignment="1" applyProtection="1">
      <alignment vertical="center"/>
    </xf>
    <xf numFmtId="0" fontId="3" fillId="3" borderId="13" xfId="3" applyFont="1" applyFill="1" applyBorder="1" applyAlignment="1" applyProtection="1">
      <alignment vertical="center"/>
    </xf>
    <xf numFmtId="0" fontId="8" fillId="6" borderId="14" xfId="4" applyFont="1" applyBorder="1" applyAlignment="1" applyProtection="1">
      <alignment horizontal="center" vertical="center"/>
    </xf>
    <xf numFmtId="0" fontId="11" fillId="0" borderId="15" xfId="3" applyFont="1" applyFill="1" applyBorder="1" applyAlignment="1" applyProtection="1">
      <alignment horizontal="center" vertical="center"/>
    </xf>
    <xf numFmtId="0" fontId="3" fillId="0" borderId="16" xfId="1" applyFont="1" applyBorder="1" applyAlignment="1">
      <alignment vertical="center" wrapText="1"/>
    </xf>
    <xf numFmtId="0" fontId="8" fillId="0" borderId="17" xfId="1" applyFont="1" applyBorder="1" applyAlignment="1" applyProtection="1">
      <alignment horizontal="center" vertical="center"/>
    </xf>
    <xf numFmtId="0" fontId="9" fillId="0" borderId="17" xfId="3" applyFont="1" applyFill="1" applyBorder="1" applyAlignment="1" applyProtection="1">
      <alignment horizontal="center" vertical="center"/>
    </xf>
    <xf numFmtId="0" fontId="9" fillId="0" borderId="18" xfId="3" applyFont="1" applyFill="1" applyBorder="1" applyAlignment="1" applyProtection="1">
      <alignment horizontal="center" vertical="center"/>
    </xf>
    <xf numFmtId="165" fontId="11" fillId="7" borderId="19" xfId="5" applyNumberFormat="1" applyFont="1" applyFill="1" applyBorder="1" applyAlignment="1" applyProtection="1">
      <alignment vertical="center"/>
      <protection locked="0"/>
    </xf>
    <xf numFmtId="165" fontId="11" fillId="7" borderId="17" xfId="5" applyNumberFormat="1" applyFont="1" applyFill="1" applyBorder="1" applyAlignment="1" applyProtection="1">
      <alignment vertical="center"/>
      <protection locked="0"/>
    </xf>
    <xf numFmtId="165" fontId="11" fillId="7" borderId="20" xfId="5" applyNumberFormat="1" applyFont="1" applyFill="1" applyBorder="1" applyAlignment="1" applyProtection="1">
      <alignment vertical="center"/>
      <protection locked="0"/>
    </xf>
    <xf numFmtId="165" fontId="11" fillId="8" borderId="21" xfId="1" applyNumberFormat="1" applyFont="1" applyFill="1" applyBorder="1" applyAlignment="1" applyProtection="1">
      <alignment vertical="center"/>
    </xf>
    <xf numFmtId="0" fontId="12" fillId="3" borderId="0" xfId="1" applyFont="1" applyFill="1" applyAlignment="1" applyProtection="1">
      <alignment vertical="center"/>
    </xf>
    <xf numFmtId="165" fontId="11" fillId="3" borderId="19" xfId="1" applyNumberFormat="1" applyFont="1" applyFill="1" applyBorder="1" applyAlignment="1">
      <alignment horizontal="center" vertical="center"/>
    </xf>
    <xf numFmtId="165" fontId="11" fillId="3" borderId="21" xfId="1" applyNumberFormat="1" applyFont="1" applyFill="1" applyBorder="1" applyAlignment="1">
      <alignment horizontal="center" vertical="center"/>
    </xf>
    <xf numFmtId="165" fontId="11" fillId="3" borderId="19" xfId="5" applyNumberFormat="1" applyFont="1" applyFill="1" applyBorder="1" applyAlignment="1" applyProtection="1">
      <alignment horizontal="center" vertical="center"/>
      <protection locked="0"/>
    </xf>
    <xf numFmtId="165" fontId="11" fillId="3" borderId="17" xfId="5" applyNumberFormat="1" applyFont="1" applyFill="1" applyBorder="1" applyAlignment="1" applyProtection="1">
      <alignment horizontal="center" vertical="center"/>
      <protection locked="0"/>
    </xf>
    <xf numFmtId="165" fontId="11" fillId="3" borderId="20" xfId="5" applyNumberFormat="1" applyFont="1" applyFill="1" applyBorder="1" applyAlignment="1" applyProtection="1">
      <alignment horizontal="center" vertical="center"/>
      <protection locked="0"/>
    </xf>
    <xf numFmtId="165" fontId="11" fillId="3" borderId="21" xfId="1" applyNumberFormat="1" applyFont="1" applyFill="1" applyBorder="1" applyAlignment="1" applyProtection="1">
      <alignment horizontal="center" vertical="center"/>
    </xf>
    <xf numFmtId="0" fontId="0" fillId="3" borderId="0" xfId="0" applyNumberFormat="1" applyFill="1" applyBorder="1">
      <alignment vertical="top"/>
    </xf>
    <xf numFmtId="0" fontId="0" fillId="5" borderId="0" xfId="0" applyNumberFormat="1" applyFill="1" applyBorder="1" applyAlignment="1">
      <alignment horizontal="center" vertical="top"/>
    </xf>
    <xf numFmtId="0" fontId="0" fillId="3" borderId="0" xfId="0" applyNumberFormat="1" applyFill="1" applyBorder="1" applyAlignment="1">
      <alignment horizontal="center" vertical="top"/>
    </xf>
    <xf numFmtId="0" fontId="11" fillId="0" borderId="22" xfId="3" applyFont="1" applyFill="1" applyBorder="1" applyAlignment="1" applyProtection="1">
      <alignment horizontal="center" vertical="center"/>
    </xf>
    <xf numFmtId="0" fontId="8" fillId="0" borderId="23" xfId="1" applyFont="1" applyBorder="1" applyAlignment="1" applyProtection="1">
      <alignment horizontal="center" vertical="center"/>
    </xf>
    <xf numFmtId="0" fontId="9" fillId="3" borderId="23" xfId="3" applyFont="1" applyFill="1" applyBorder="1" applyAlignment="1" applyProtection="1">
      <alignment horizontal="center" vertical="center"/>
    </xf>
    <xf numFmtId="0" fontId="9" fillId="3" borderId="24" xfId="3" applyFont="1" applyFill="1" applyBorder="1" applyAlignment="1" applyProtection="1">
      <alignment horizontal="center" vertical="center"/>
    </xf>
    <xf numFmtId="165" fontId="11" fillId="7" borderId="25" xfId="5" applyNumberFormat="1" applyFont="1" applyFill="1" applyBorder="1" applyAlignment="1" applyProtection="1">
      <alignment vertical="center"/>
      <protection locked="0"/>
    </xf>
    <xf numFmtId="165" fontId="11" fillId="7" borderId="23" xfId="5" applyNumberFormat="1" applyFont="1" applyFill="1" applyBorder="1" applyAlignment="1" applyProtection="1">
      <alignment vertical="center"/>
      <protection locked="0"/>
    </xf>
    <xf numFmtId="165" fontId="11" fillId="7" borderId="24" xfId="5" applyNumberFormat="1" applyFont="1" applyFill="1" applyBorder="1" applyAlignment="1" applyProtection="1">
      <alignment vertical="center"/>
      <protection locked="0"/>
    </xf>
    <xf numFmtId="165" fontId="11" fillId="8" borderId="26" xfId="1" applyNumberFormat="1" applyFont="1" applyFill="1" applyBorder="1" applyAlignment="1" applyProtection="1">
      <alignment vertical="center"/>
    </xf>
    <xf numFmtId="165" fontId="11" fillId="3" borderId="27" xfId="1" applyNumberFormat="1" applyFont="1" applyFill="1" applyBorder="1" applyAlignment="1">
      <alignment horizontal="center" vertical="center"/>
    </xf>
    <xf numFmtId="165" fontId="11" fillId="3" borderId="28" xfId="1" applyNumberFormat="1" applyFont="1" applyFill="1" applyBorder="1" applyAlignment="1">
      <alignment horizontal="center" vertical="center"/>
    </xf>
    <xf numFmtId="165" fontId="11" fillId="3" borderId="25" xfId="5" applyNumberFormat="1" applyFont="1" applyFill="1" applyBorder="1" applyAlignment="1" applyProtection="1">
      <alignment horizontal="center" vertical="center"/>
      <protection locked="0"/>
    </xf>
    <xf numFmtId="165" fontId="11" fillId="3" borderId="23" xfId="5" applyNumberFormat="1" applyFont="1" applyFill="1" applyBorder="1" applyAlignment="1" applyProtection="1">
      <alignment horizontal="center" vertical="center"/>
      <protection locked="0"/>
    </xf>
    <xf numFmtId="165" fontId="11" fillId="3" borderId="24" xfId="5" applyNumberFormat="1" applyFont="1" applyFill="1" applyBorder="1" applyAlignment="1" applyProtection="1">
      <alignment horizontal="center" vertical="center"/>
      <protection locked="0"/>
    </xf>
    <xf numFmtId="165" fontId="11" fillId="3" borderId="26" xfId="1" applyNumberFormat="1" applyFont="1" applyFill="1" applyBorder="1" applyAlignment="1" applyProtection="1">
      <alignment horizontal="center" vertical="center"/>
    </xf>
    <xf numFmtId="0" fontId="11" fillId="0" borderId="29" xfId="3" applyFont="1" applyFill="1" applyBorder="1" applyAlignment="1" applyProtection="1">
      <alignment horizontal="center" vertical="center"/>
    </xf>
    <xf numFmtId="0" fontId="3" fillId="0" borderId="23" xfId="3" applyFont="1" applyFill="1" applyBorder="1" applyAlignment="1">
      <alignment vertical="center" wrapText="1"/>
    </xf>
    <xf numFmtId="0" fontId="9" fillId="0" borderId="23" xfId="3" applyFont="1" applyFill="1" applyBorder="1" applyAlignment="1" applyProtection="1">
      <alignment horizontal="center" vertical="center"/>
    </xf>
    <xf numFmtId="0" fontId="9" fillId="0" borderId="24" xfId="3" applyFont="1" applyFill="1" applyBorder="1" applyAlignment="1" applyProtection="1">
      <alignment horizontal="center" vertical="center"/>
    </xf>
    <xf numFmtId="165" fontId="11" fillId="7" borderId="30" xfId="5" applyNumberFormat="1" applyFont="1" applyFill="1" applyBorder="1" applyAlignment="1" applyProtection="1">
      <alignment vertical="center"/>
      <protection locked="0"/>
    </xf>
    <xf numFmtId="165" fontId="11" fillId="3" borderId="25" xfId="1" applyNumberFormat="1" applyFont="1" applyFill="1" applyBorder="1" applyAlignment="1">
      <alignment vertical="center"/>
    </xf>
    <xf numFmtId="165" fontId="11" fillId="3" borderId="26" xfId="1" applyNumberFormat="1" applyFont="1" applyFill="1" applyBorder="1" applyAlignment="1">
      <alignment vertical="center"/>
    </xf>
    <xf numFmtId="165" fontId="11" fillId="3" borderId="30" xfId="5" applyNumberFormat="1" applyFont="1" applyFill="1" applyBorder="1" applyAlignment="1" applyProtection="1">
      <alignment horizontal="center" vertical="center"/>
      <protection locked="0"/>
    </xf>
    <xf numFmtId="0" fontId="9" fillId="3" borderId="23" xfId="3" applyFont="1" applyFill="1" applyBorder="1" applyAlignment="1">
      <alignment horizontal="center" vertical="center" wrapText="1"/>
    </xf>
    <xf numFmtId="0" fontId="3" fillId="0" borderId="23" xfId="3" applyFont="1" applyFill="1" applyBorder="1" applyAlignment="1" applyProtection="1">
      <alignment vertical="center" wrapText="1"/>
    </xf>
    <xf numFmtId="165" fontId="3" fillId="3" borderId="23" xfId="1" applyNumberFormat="1" applyFont="1" applyFill="1" applyBorder="1" applyAlignment="1" applyProtection="1">
      <alignment vertical="center" wrapText="1"/>
    </xf>
    <xf numFmtId="165" fontId="3" fillId="3" borderId="23" xfId="1" applyNumberFormat="1" applyFont="1" applyFill="1" applyBorder="1" applyAlignment="1" applyProtection="1">
      <alignment vertical="center" wrapText="1"/>
      <protection locked="0"/>
    </xf>
    <xf numFmtId="0" fontId="0" fillId="0" borderId="0" xfId="0" applyNumberFormat="1" applyFill="1" applyBorder="1">
      <alignment vertical="top"/>
    </xf>
    <xf numFmtId="0" fontId="3" fillId="7" borderId="23" xfId="3" applyFont="1" applyFill="1" applyBorder="1" applyAlignment="1" applyProtection="1">
      <alignment vertical="center" wrapText="1"/>
      <protection locked="0"/>
    </xf>
    <xf numFmtId="0" fontId="11" fillId="3" borderId="23" xfId="3" applyFont="1" applyFill="1" applyBorder="1" applyAlignment="1">
      <alignment vertical="center" wrapText="1"/>
    </xf>
    <xf numFmtId="0" fontId="0" fillId="5" borderId="0" xfId="0" applyNumberFormat="1" applyFill="1" applyBorder="1" applyAlignment="1">
      <alignment horizontal="center" vertical="center"/>
    </xf>
    <xf numFmtId="0" fontId="11" fillId="3" borderId="29" xfId="3" applyFont="1" applyFill="1" applyBorder="1" applyAlignment="1" applyProtection="1">
      <alignment horizontal="center" vertical="center"/>
    </xf>
    <xf numFmtId="0" fontId="3" fillId="7" borderId="31" xfId="3" applyFont="1" applyFill="1" applyBorder="1" applyAlignment="1" applyProtection="1">
      <alignment vertical="center" wrapText="1"/>
      <protection locked="0"/>
    </xf>
    <xf numFmtId="0" fontId="9" fillId="3" borderId="31" xfId="3" applyFont="1" applyFill="1" applyBorder="1" applyAlignment="1">
      <alignment horizontal="center" vertical="center" wrapText="1"/>
    </xf>
    <xf numFmtId="0" fontId="9" fillId="0" borderId="31" xfId="3" applyFont="1" applyFill="1" applyBorder="1" applyAlignment="1" applyProtection="1">
      <alignment horizontal="center" vertical="center"/>
    </xf>
    <xf numFmtId="0" fontId="9" fillId="0" borderId="32" xfId="3" applyFont="1" applyFill="1" applyBorder="1" applyAlignment="1" applyProtection="1">
      <alignment horizontal="center" vertical="center"/>
    </xf>
    <xf numFmtId="165" fontId="11" fillId="7" borderId="33" xfId="5" applyNumberFormat="1" applyFont="1" applyFill="1" applyBorder="1" applyAlignment="1" applyProtection="1">
      <alignment vertical="center"/>
      <protection locked="0"/>
    </xf>
    <xf numFmtId="165" fontId="11" fillId="7" borderId="31" xfId="5" applyNumberFormat="1" applyFont="1" applyFill="1" applyBorder="1" applyAlignment="1" applyProtection="1">
      <alignment vertical="center"/>
      <protection locked="0"/>
    </xf>
    <xf numFmtId="165" fontId="11" fillId="7" borderId="34" xfId="5" applyNumberFormat="1" applyFont="1" applyFill="1" applyBorder="1" applyAlignment="1" applyProtection="1">
      <alignment vertical="center"/>
      <protection locked="0"/>
    </xf>
    <xf numFmtId="165" fontId="11" fillId="8" borderId="35" xfId="1" applyNumberFormat="1" applyFont="1" applyFill="1" applyBorder="1" applyAlignment="1" applyProtection="1">
      <alignment vertical="center"/>
    </xf>
    <xf numFmtId="0" fontId="11" fillId="3" borderId="36" xfId="3" applyFont="1" applyFill="1" applyBorder="1" applyAlignment="1" applyProtection="1">
      <alignment horizontal="center" vertical="center"/>
    </xf>
    <xf numFmtId="0" fontId="11" fillId="3" borderId="31" xfId="3" applyFont="1" applyFill="1" applyBorder="1" applyAlignment="1">
      <alignment vertical="center" wrapText="1"/>
    </xf>
    <xf numFmtId="165" fontId="11" fillId="3" borderId="33" xfId="5" applyNumberFormat="1" applyFont="1" applyFill="1" applyBorder="1" applyAlignment="1" applyProtection="1">
      <alignment horizontal="center" vertical="center"/>
      <protection locked="0"/>
    </xf>
    <xf numFmtId="165" fontId="11" fillId="3" borderId="31" xfId="5" applyNumberFormat="1" applyFont="1" applyFill="1" applyBorder="1" applyAlignment="1" applyProtection="1">
      <alignment horizontal="center" vertical="center"/>
      <protection locked="0"/>
    </xf>
    <xf numFmtId="165" fontId="11" fillId="3" borderId="34" xfId="5" applyNumberFormat="1" applyFont="1" applyFill="1" applyBorder="1" applyAlignment="1" applyProtection="1">
      <alignment horizontal="center" vertical="center"/>
      <protection locked="0"/>
    </xf>
    <xf numFmtId="165" fontId="11" fillId="3" borderId="35" xfId="1" applyNumberFormat="1" applyFont="1" applyFill="1" applyBorder="1" applyAlignment="1" applyProtection="1">
      <alignment horizontal="center" vertical="center"/>
    </xf>
    <xf numFmtId="165" fontId="11" fillId="3" borderId="35" xfId="5" applyNumberFormat="1" applyFont="1" applyFill="1" applyBorder="1" applyAlignment="1" applyProtection="1">
      <alignment horizontal="center" vertical="center"/>
      <protection locked="0"/>
    </xf>
    <xf numFmtId="0" fontId="3" fillId="7" borderId="37" xfId="3" applyFont="1" applyFill="1" applyBorder="1" applyAlignment="1" applyProtection="1">
      <alignment vertical="center" wrapText="1"/>
      <protection locked="0"/>
    </xf>
    <xf numFmtId="165" fontId="11" fillId="3" borderId="38" xfId="5" applyNumberFormat="1" applyFont="1" applyFill="1" applyBorder="1" applyAlignment="1" applyProtection="1">
      <alignment horizontal="center" vertical="center"/>
      <protection locked="0"/>
    </xf>
    <xf numFmtId="165" fontId="11" fillId="3" borderId="39" xfId="5" applyNumberFormat="1" applyFont="1" applyFill="1" applyBorder="1" applyAlignment="1" applyProtection="1">
      <alignment horizontal="center" vertical="center"/>
      <protection locked="0"/>
    </xf>
    <xf numFmtId="0" fontId="11" fillId="0" borderId="4" xfId="3" applyFont="1" applyFill="1" applyBorder="1" applyAlignment="1" applyProtection="1">
      <alignment horizontal="center" vertical="center"/>
    </xf>
    <xf numFmtId="0" fontId="3" fillId="0" borderId="5" xfId="3" applyFont="1" applyFill="1" applyBorder="1" applyAlignment="1">
      <alignment vertical="center" wrapText="1"/>
    </xf>
    <xf numFmtId="0" fontId="9" fillId="3" borderId="2" xfId="3" applyFont="1" applyFill="1" applyBorder="1" applyAlignment="1">
      <alignment horizontal="center" vertical="center" wrapText="1"/>
    </xf>
    <xf numFmtId="0" fontId="9" fillId="3" borderId="5" xfId="3" applyFont="1" applyFill="1" applyBorder="1" applyAlignment="1" applyProtection="1">
      <alignment horizontal="center" vertical="center"/>
    </xf>
    <xf numFmtId="0" fontId="9" fillId="3" borderId="11" xfId="3" applyFont="1" applyFill="1" applyBorder="1" applyAlignment="1" applyProtection="1">
      <alignment horizontal="center" vertical="center"/>
    </xf>
    <xf numFmtId="165" fontId="11" fillId="9" borderId="2" xfId="3" applyNumberFormat="1" applyFont="1" applyFill="1" applyBorder="1" applyAlignment="1" applyProtection="1">
      <alignment vertical="center"/>
    </xf>
    <xf numFmtId="165" fontId="11" fillId="9" borderId="5" xfId="3" applyNumberFormat="1" applyFont="1" applyFill="1" applyBorder="1" applyAlignment="1" applyProtection="1">
      <alignment vertical="center"/>
    </xf>
    <xf numFmtId="165" fontId="11" fillId="9" borderId="6" xfId="3" applyNumberFormat="1" applyFont="1" applyFill="1" applyBorder="1" applyAlignment="1" applyProtection="1">
      <alignment vertical="center"/>
    </xf>
    <xf numFmtId="165" fontId="11" fillId="8" borderId="11" xfId="1" applyNumberFormat="1" applyFont="1" applyFill="1" applyBorder="1" applyAlignment="1" applyProtection="1">
      <alignment vertical="center"/>
    </xf>
    <xf numFmtId="165" fontId="11" fillId="3" borderId="40" xfId="1" applyNumberFormat="1" applyFont="1" applyFill="1" applyBorder="1" applyAlignment="1">
      <alignment vertical="center"/>
    </xf>
    <xf numFmtId="165" fontId="11" fillId="3" borderId="39" xfId="1" applyNumberFormat="1" applyFont="1" applyFill="1" applyBorder="1" applyAlignment="1">
      <alignment vertical="center"/>
    </xf>
    <xf numFmtId="165" fontId="11" fillId="3" borderId="2" xfId="3" applyNumberFormat="1" applyFont="1" applyFill="1" applyBorder="1" applyAlignment="1" applyProtection="1">
      <alignment horizontal="center" vertical="center"/>
      <protection locked="0"/>
    </xf>
    <xf numFmtId="165" fontId="11" fillId="3" borderId="5" xfId="3" applyNumberFormat="1" applyFont="1" applyFill="1" applyBorder="1" applyAlignment="1" applyProtection="1">
      <alignment horizontal="center" vertical="center"/>
      <protection locked="0"/>
    </xf>
    <xf numFmtId="165" fontId="11" fillId="3" borderId="6" xfId="3" applyNumberFormat="1" applyFont="1" applyFill="1" applyBorder="1" applyAlignment="1" applyProtection="1">
      <alignment horizontal="center" vertical="center"/>
      <protection locked="0"/>
    </xf>
    <xf numFmtId="165" fontId="11" fillId="3" borderId="11" xfId="1" applyNumberFormat="1" applyFont="1" applyFill="1" applyBorder="1" applyAlignment="1" applyProtection="1">
      <alignment horizontal="center" vertical="center"/>
    </xf>
    <xf numFmtId="164" fontId="5" fillId="8" borderId="23" xfId="6" applyNumberFormat="1">
      <alignment horizontal="right" vertical="center" wrapText="1"/>
    </xf>
    <xf numFmtId="0" fontId="11" fillId="3" borderId="0" xfId="3" applyFont="1" applyFill="1" applyBorder="1" applyAlignment="1" applyProtection="1">
      <alignment horizontal="center" vertical="center"/>
    </xf>
    <xf numFmtId="0" fontId="13" fillId="3" borderId="0" xfId="3" applyFont="1" applyFill="1" applyBorder="1" applyAlignment="1">
      <alignment vertical="center" wrapText="1"/>
    </xf>
    <xf numFmtId="0" fontId="13" fillId="3" borderId="0" xfId="3" applyFont="1" applyFill="1" applyBorder="1" applyAlignment="1">
      <alignment horizontal="center" vertical="center" wrapText="1"/>
    </xf>
    <xf numFmtId="0" fontId="9" fillId="3" borderId="0" xfId="3" applyFont="1" applyFill="1" applyBorder="1" applyAlignment="1" applyProtection="1">
      <alignment horizontal="center" vertical="center"/>
    </xf>
    <xf numFmtId="1" fontId="3" fillId="3" borderId="0" xfId="3" applyNumberFormat="1" applyFont="1" applyFill="1" applyBorder="1" applyAlignment="1" applyProtection="1">
      <alignment vertical="center"/>
    </xf>
    <xf numFmtId="0" fontId="10" fillId="3" borderId="0" xfId="1" applyFont="1" applyFill="1" applyAlignment="1" applyProtection="1">
      <alignment vertical="center"/>
    </xf>
    <xf numFmtId="164" fontId="10" fillId="3" borderId="0" xfId="0" applyFont="1" applyFill="1" applyBorder="1">
      <alignment vertical="top"/>
    </xf>
    <xf numFmtId="0" fontId="14" fillId="3" borderId="0" xfId="3" applyFont="1" applyFill="1" applyAlignment="1">
      <alignment vertical="center"/>
    </xf>
    <xf numFmtId="0" fontId="3" fillId="3" borderId="0" xfId="3" applyFont="1" applyFill="1" applyAlignment="1">
      <alignment vertical="center"/>
    </xf>
    <xf numFmtId="0" fontId="10" fillId="3" borderId="0" xfId="1" applyFont="1" applyFill="1" applyBorder="1" applyAlignment="1">
      <alignment vertical="center"/>
    </xf>
    <xf numFmtId="0" fontId="1" fillId="3" borderId="0" xfId="1" applyFill="1" applyAlignment="1">
      <alignment vertical="center"/>
    </xf>
    <xf numFmtId="0" fontId="10" fillId="3" borderId="0" xfId="7" applyFont="1" applyFill="1" applyAlignment="1" applyProtection="1">
      <alignment vertical="center"/>
    </xf>
    <xf numFmtId="0" fontId="1" fillId="3" borderId="0" xfId="1" applyFill="1" applyProtection="1"/>
    <xf numFmtId="0" fontId="11" fillId="3" borderId="0" xfId="3" applyFont="1" applyFill="1" applyAlignment="1" applyProtection="1">
      <alignment vertical="center"/>
    </xf>
    <xf numFmtId="0" fontId="5" fillId="7" borderId="23" xfId="1" applyFont="1" applyFill="1" applyBorder="1" applyAlignment="1">
      <alignment horizontal="center" vertical="center"/>
    </xf>
    <xf numFmtId="0" fontId="5" fillId="3" borderId="0" xfId="1" applyFont="1" applyFill="1" applyBorder="1" applyAlignment="1">
      <alignment horizontal="left" vertical="center"/>
    </xf>
    <xf numFmtId="0" fontId="5" fillId="10" borderId="23" xfId="1" applyFont="1" applyFill="1" applyBorder="1" applyAlignment="1">
      <alignment horizontal="center" vertical="center"/>
    </xf>
    <xf numFmtId="0" fontId="5" fillId="8" borderId="23" xfId="1" applyFont="1" applyFill="1" applyBorder="1" applyAlignment="1">
      <alignment horizontal="center" vertical="center"/>
    </xf>
    <xf numFmtId="0" fontId="5" fillId="11" borderId="23" xfId="1" applyFont="1" applyFill="1" applyBorder="1" applyAlignment="1">
      <alignment horizontal="center" vertical="center"/>
    </xf>
    <xf numFmtId="0" fontId="5" fillId="3" borderId="0" xfId="1" applyFont="1" applyFill="1" applyBorder="1" applyAlignment="1">
      <alignment horizontal="center" vertical="center"/>
    </xf>
    <xf numFmtId="0" fontId="15" fillId="3" borderId="0" xfId="1" applyNumberFormat="1" applyFont="1" applyFill="1" applyBorder="1" applyAlignment="1" applyProtection="1">
      <alignment vertical="center"/>
    </xf>
    <xf numFmtId="0" fontId="16" fillId="3" borderId="0" xfId="3" applyFont="1" applyFill="1" applyBorder="1" applyAlignment="1" applyProtection="1">
      <alignment horizontal="left" vertical="center"/>
    </xf>
    <xf numFmtId="0" fontId="16" fillId="3" borderId="0" xfId="3" applyFont="1" applyFill="1" applyBorder="1" applyAlignment="1" applyProtection="1">
      <alignment horizontal="center" vertical="center"/>
    </xf>
    <xf numFmtId="0" fontId="16" fillId="3" borderId="0" xfId="3" applyFont="1" applyFill="1" applyBorder="1" applyAlignment="1" applyProtection="1">
      <alignment vertical="center"/>
    </xf>
    <xf numFmtId="0" fontId="3" fillId="3" borderId="0" xfId="1" applyNumberFormat="1" applyFont="1" applyFill="1" applyBorder="1" applyAlignment="1" applyProtection="1">
      <alignment vertical="top" wrapText="1"/>
    </xf>
    <xf numFmtId="0" fontId="14" fillId="0" borderId="15" xfId="3" applyFont="1" applyFill="1" applyBorder="1" applyAlignment="1" applyProtection="1">
      <alignment horizontal="center" vertical="center"/>
    </xf>
    <xf numFmtId="9" fontId="19" fillId="3" borderId="0" xfId="3" applyNumberFormat="1" applyFont="1" applyFill="1" applyBorder="1" applyAlignment="1">
      <alignment vertical="center" wrapText="1"/>
    </xf>
    <xf numFmtId="0" fontId="14" fillId="4" borderId="25" xfId="3" applyFont="1" applyFill="1" applyBorder="1" applyAlignment="1" applyProtection="1">
      <alignment horizontal="center" vertical="center"/>
    </xf>
    <xf numFmtId="9" fontId="19" fillId="4" borderId="42" xfId="3" applyNumberFormat="1" applyFont="1" applyFill="1" applyBorder="1" applyAlignment="1">
      <alignment horizontal="left" vertical="center" wrapText="1"/>
    </xf>
    <xf numFmtId="9" fontId="19" fillId="4" borderId="43" xfId="3" applyNumberFormat="1" applyFont="1" applyFill="1" applyBorder="1" applyAlignment="1">
      <alignment horizontal="left" vertical="center" wrapText="1"/>
    </xf>
    <xf numFmtId="0" fontId="3" fillId="0" borderId="22" xfId="3" applyFont="1" applyFill="1" applyBorder="1" applyAlignment="1" applyProtection="1">
      <alignment horizontal="center" vertical="top" wrapText="1"/>
    </xf>
    <xf numFmtId="9" fontId="13" fillId="3" borderId="0" xfId="3" applyNumberFormat="1" applyFont="1" applyFill="1" applyBorder="1" applyAlignment="1">
      <alignment vertical="top" wrapText="1"/>
    </xf>
    <xf numFmtId="0" fontId="3" fillId="0" borderId="45" xfId="3" applyFont="1" applyFill="1" applyBorder="1" applyAlignment="1" applyProtection="1">
      <alignment horizontal="center" vertical="top" wrapText="1"/>
    </xf>
    <xf numFmtId="165" fontId="21" fillId="7" borderId="25" xfId="5" applyNumberFormat="1" applyFont="1" applyFill="1" applyBorder="1" applyAlignment="1" applyProtection="1">
      <alignment vertical="center"/>
      <protection locked="0"/>
    </xf>
    <xf numFmtId="9" fontId="3" fillId="0" borderId="24" xfId="3" applyNumberFormat="1" applyFont="1" applyFill="1" applyBorder="1" applyAlignment="1">
      <alignment horizontal="left" vertical="top" wrapText="1"/>
    </xf>
    <xf numFmtId="9" fontId="3" fillId="0" borderId="30" xfId="3" applyNumberFormat="1" applyFont="1" applyFill="1" applyBorder="1" applyAlignment="1">
      <alignment horizontal="left" vertical="top" wrapText="1"/>
    </xf>
    <xf numFmtId="9" fontId="3" fillId="0" borderId="44" xfId="3" applyNumberFormat="1" applyFont="1" applyFill="1" applyBorder="1" applyAlignment="1">
      <alignment horizontal="left" vertical="top" wrapText="1"/>
    </xf>
    <xf numFmtId="9" fontId="3" fillId="0" borderId="46" xfId="3" applyNumberFormat="1" applyFont="1" applyFill="1" applyBorder="1" applyAlignment="1">
      <alignment horizontal="left" vertical="top" wrapText="1"/>
    </xf>
    <xf numFmtId="9" fontId="3" fillId="0" borderId="47" xfId="3" applyNumberFormat="1" applyFont="1" applyFill="1" applyBorder="1" applyAlignment="1">
      <alignment horizontal="left" vertical="top" wrapText="1"/>
    </xf>
    <xf numFmtId="9" fontId="3" fillId="0" borderId="48" xfId="3" applyNumberFormat="1" applyFont="1" applyFill="1" applyBorder="1" applyAlignment="1">
      <alignment horizontal="left" vertical="top" wrapText="1"/>
    </xf>
    <xf numFmtId="0" fontId="3" fillId="0" borderId="24" xfId="3" applyNumberFormat="1" applyFont="1" applyFill="1" applyBorder="1" applyAlignment="1">
      <alignment horizontal="left" vertical="top" wrapText="1"/>
    </xf>
    <xf numFmtId="0" fontId="3" fillId="0" borderId="30" xfId="3" applyNumberFormat="1" applyFont="1" applyFill="1" applyBorder="1" applyAlignment="1">
      <alignment horizontal="left" vertical="top" wrapText="1"/>
    </xf>
    <xf numFmtId="0" fontId="3" fillId="0" borderId="44" xfId="3" applyNumberFormat="1" applyFont="1" applyFill="1" applyBorder="1" applyAlignment="1">
      <alignment horizontal="left" vertical="top" wrapText="1"/>
    </xf>
    <xf numFmtId="0" fontId="9" fillId="4" borderId="1"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xf>
    <xf numFmtId="0" fontId="7" fillId="4" borderId="1" xfId="3" applyFont="1" applyFill="1" applyBorder="1" applyAlignment="1" applyProtection="1">
      <alignment horizontal="left" vertical="center"/>
    </xf>
    <xf numFmtId="0" fontId="7" fillId="4" borderId="2" xfId="3" applyFont="1" applyFill="1" applyBorder="1" applyAlignment="1" applyProtection="1">
      <alignment horizontal="left" vertical="center"/>
    </xf>
    <xf numFmtId="0" fontId="7" fillId="4" borderId="3" xfId="3" applyFont="1" applyFill="1" applyBorder="1" applyAlignment="1" applyProtection="1">
      <alignment horizontal="left" vertical="center"/>
    </xf>
    <xf numFmtId="0" fontId="15" fillId="4" borderId="1" xfId="1" applyNumberFormat="1" applyFont="1" applyFill="1" applyBorder="1" applyAlignment="1" applyProtection="1">
      <alignment horizontal="left" vertical="center"/>
    </xf>
    <xf numFmtId="0" fontId="15" fillId="4" borderId="2" xfId="1" applyNumberFormat="1" applyFont="1" applyFill="1" applyBorder="1" applyAlignment="1" applyProtection="1">
      <alignment horizontal="left" vertical="center"/>
    </xf>
    <xf numFmtId="0" fontId="15" fillId="4" borderId="3" xfId="1" applyNumberFormat="1" applyFont="1" applyFill="1" applyBorder="1" applyAlignment="1" applyProtection="1">
      <alignment horizontal="left" vertical="center"/>
    </xf>
    <xf numFmtId="0" fontId="3" fillId="0" borderId="1" xfId="1" applyNumberFormat="1" applyFont="1" applyFill="1" applyBorder="1" applyAlignment="1" applyProtection="1">
      <alignment horizontal="left" vertical="top" wrapText="1"/>
    </xf>
    <xf numFmtId="0" fontId="3" fillId="0" borderId="2" xfId="1" applyNumberFormat="1" applyFont="1" applyFill="1" applyBorder="1" applyAlignment="1" applyProtection="1">
      <alignment horizontal="left" vertical="top" wrapText="1"/>
    </xf>
    <xf numFmtId="0" fontId="3" fillId="0" borderId="3" xfId="1" applyNumberFormat="1" applyFont="1" applyFill="1" applyBorder="1" applyAlignment="1" applyProtection="1">
      <alignment horizontal="left" vertical="top" wrapText="1"/>
    </xf>
    <xf numFmtId="9" fontId="19" fillId="3" borderId="18" xfId="3" applyNumberFormat="1" applyFont="1" applyFill="1" applyBorder="1" applyAlignment="1">
      <alignment horizontal="left" vertical="center" wrapText="1"/>
    </xf>
    <xf numFmtId="9" fontId="19" fillId="3" borderId="20" xfId="3" applyNumberFormat="1" applyFont="1" applyFill="1" applyBorder="1" applyAlignment="1">
      <alignment horizontal="left" vertical="center" wrapText="1"/>
    </xf>
    <xf numFmtId="9" fontId="19" fillId="3" borderId="41" xfId="3" applyNumberFormat="1" applyFont="1" applyFill="1" applyBorder="1" applyAlignment="1">
      <alignment horizontal="left" vertical="center" wrapText="1"/>
    </xf>
    <xf numFmtId="9" fontId="3" fillId="0" borderId="24" xfId="3" applyNumberFormat="1" applyFont="1" applyFill="1" applyBorder="1" applyAlignment="1">
      <alignment vertical="top" wrapText="1"/>
    </xf>
    <xf numFmtId="9" fontId="3" fillId="0" borderId="30" xfId="3" applyNumberFormat="1" applyFont="1" applyFill="1" applyBorder="1" applyAlignment="1">
      <alignment vertical="top" wrapText="1"/>
    </xf>
    <xf numFmtId="9" fontId="3" fillId="0" borderId="44" xfId="3" applyNumberFormat="1" applyFont="1" applyFill="1" applyBorder="1" applyAlignment="1">
      <alignment vertical="top" wrapText="1"/>
    </xf>
    <xf numFmtId="0" fontId="7" fillId="4" borderId="1" xfId="3" applyFont="1" applyFill="1" applyBorder="1" applyAlignment="1" applyProtection="1">
      <alignment horizontal="center" vertical="center" wrapText="1"/>
    </xf>
    <xf numFmtId="0" fontId="7" fillId="4" borderId="2" xfId="3" applyFont="1" applyFill="1" applyBorder="1" applyAlignment="1" applyProtection="1">
      <alignment horizontal="center" vertical="center" wrapText="1"/>
    </xf>
    <xf numFmtId="0" fontId="7" fillId="4" borderId="3" xfId="3" applyFont="1" applyFill="1" applyBorder="1" applyAlignment="1" applyProtection="1">
      <alignment horizontal="center" vertical="center" wrapText="1"/>
    </xf>
    <xf numFmtId="0" fontId="7" fillId="4" borderId="1" xfId="3" applyFont="1" applyFill="1" applyBorder="1" applyAlignment="1" applyProtection="1">
      <alignment horizontal="center" vertical="center"/>
    </xf>
    <xf numFmtId="0" fontId="7" fillId="4" borderId="2" xfId="3" applyFont="1" applyFill="1" applyBorder="1" applyAlignment="1" applyProtection="1">
      <alignment horizontal="center" vertical="center"/>
    </xf>
    <xf numFmtId="0" fontId="7" fillId="4" borderId="3" xfId="3" applyFont="1" applyFill="1" applyBorder="1" applyAlignment="1" applyProtection="1">
      <alignment horizontal="center" vertical="center"/>
    </xf>
  </cellXfs>
  <cellStyles count="8">
    <cellStyle name="Normal" xfId="0" builtinId="0"/>
    <cellStyle name="Normal 2 2" xfId="3" xr:uid="{B30778B5-D7A6-4EBB-BDEC-A06EDCB7168B}"/>
    <cellStyle name="Normal 2 3" xfId="2" xr:uid="{D68A19D8-84CD-4774-A6AC-2F30B31F3654}"/>
    <cellStyle name="Normal 3 2" xfId="1" xr:uid="{20349BCE-1CDA-4647-A39C-1C0D246B565E}"/>
    <cellStyle name="Normal 4 2" xfId="7" xr:uid="{3A28C499-C3F9-4760-85C5-18C2B647FA53}"/>
    <cellStyle name="OfwatCalculation" xfId="6" xr:uid="{4023C20D-C159-4120-8566-131C5721B159}"/>
    <cellStyle name="Percent 2" xfId="5" xr:uid="{39F76550-C874-4F98-8DC2-60AEAA8C1E66}"/>
    <cellStyle name="Validation error" xfId="4" xr:uid="{2438FF50-CD1D-4CCF-9F93-CCBED1905FCE}"/>
  </cellStyles>
  <dxfs count="1">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11">
          <cell r="G11">
            <v>178</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5">
          <cell r="G5">
            <v>8</v>
          </cell>
        </row>
      </sheetData>
      <sheetData sheetId="119">
        <row r="163">
          <cell r="G163">
            <v>0</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1C0D-5766-4872-8712-27642AF0539B}">
  <sheetPr>
    <tabColor rgb="FF0078C9"/>
  </sheetPr>
  <dimension ref="A1:DD86"/>
  <sheetViews>
    <sheetView tabSelected="1" zoomScale="85" zoomScaleNormal="85" workbookViewId="0">
      <pane xSplit="5" ySplit="8" topLeftCell="P9" activePane="bottomRight" state="frozen"/>
      <selection pane="topRight" activeCell="F1" sqref="F1"/>
      <selection pane="bottomLeft" activeCell="A9" sqref="A9"/>
      <selection pane="bottomRight" activeCell="AQ36" sqref="AQ36"/>
    </sheetView>
  </sheetViews>
  <sheetFormatPr defaultColWidth="0" defaultRowHeight="14.25" zeroHeight="1" x14ac:dyDescent="0.2"/>
  <cols>
    <col min="1" max="1" width="1.625" style="6" customWidth="1"/>
    <col min="2" max="2" width="6.625" style="6" customWidth="1"/>
    <col min="3" max="3" width="87.625" style="6" bestFit="1" customWidth="1"/>
    <col min="4" max="4" width="8.625" style="6" customWidth="1"/>
    <col min="5" max="6" width="5.625" style="6" customWidth="1"/>
    <col min="7" max="46" width="9.625" style="6" customWidth="1"/>
    <col min="47" max="47" width="2.625" style="6" customWidth="1"/>
    <col min="48" max="48" width="26.625" style="6" bestFit="1" customWidth="1"/>
    <col min="49" max="49" width="50.125" style="6" customWidth="1"/>
    <col min="50" max="50" width="2.625" style="6" customWidth="1"/>
    <col min="51" max="51" width="57.625" style="6" customWidth="1"/>
    <col min="52" max="52" width="8.125" style="6" customWidth="1"/>
    <col min="53" max="53" width="9.625" style="6" customWidth="1"/>
    <col min="54" max="54" width="6.625" style="6" customWidth="1"/>
    <col min="55" max="55" width="83.625" style="6" bestFit="1" customWidth="1"/>
    <col min="56" max="57" width="5.625" style="6" customWidth="1"/>
    <col min="58" max="62" width="15.625" style="6" customWidth="1"/>
    <col min="63" max="63" width="9.625" style="6" customWidth="1"/>
    <col min="64" max="64" width="1.125" style="8" hidden="1" customWidth="1"/>
    <col min="65" max="65" width="12.5" style="6" hidden="1" customWidth="1"/>
    <col min="66" max="66" width="4" style="6" hidden="1" customWidth="1"/>
    <col min="67" max="105" width="8.125" style="6" hidden="1" customWidth="1"/>
    <col min="106" max="106" width="63.625" style="6" hidden="1" customWidth="1"/>
    <col min="107" max="107" width="1.625" style="8" hidden="1" customWidth="1"/>
    <col min="108" max="108" width="4" style="6" hidden="1" customWidth="1"/>
    <col min="109" max="16384" width="9.625" style="6" hidden="1"/>
  </cols>
  <sheetData>
    <row r="1" spans="2:106" ht="20.25" x14ac:dyDescent="0.2">
      <c r="B1" s="1" t="s">
        <v>0</v>
      </c>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3" t="str">
        <f>[1]AppValidation!$D$2</f>
        <v>Wessex Water</v>
      </c>
      <c r="AU1" s="4"/>
      <c r="AV1" s="5" t="s">
        <v>1</v>
      </c>
      <c r="AW1" s="5"/>
      <c r="AX1" s="5"/>
      <c r="AY1" s="5"/>
      <c r="BB1" s="1" t="s">
        <v>2</v>
      </c>
      <c r="BC1" s="1"/>
      <c r="BD1" s="1"/>
      <c r="BE1" s="1"/>
      <c r="BF1" s="1"/>
      <c r="BG1" s="1"/>
      <c r="BH1" s="1"/>
      <c r="BI1" s="1"/>
      <c r="BJ1" s="7" t="str">
        <f>LEFT($B$1,4)</f>
        <v>WS2a</v>
      </c>
    </row>
    <row r="2" spans="2:106" ht="15" thickBot="1" x14ac:dyDescent="0.25">
      <c r="B2" s="9"/>
      <c r="C2" s="10"/>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Y2" s="12"/>
      <c r="BB2" s="9"/>
      <c r="BC2" s="10"/>
      <c r="BD2" s="12"/>
      <c r="BE2" s="12"/>
      <c r="BF2" s="12"/>
      <c r="BG2" s="12"/>
      <c r="BH2" s="12"/>
      <c r="BI2" s="12"/>
      <c r="BJ2" s="12"/>
    </row>
    <row r="3" spans="2:106" ht="15" customHeight="1" thickBot="1" x14ac:dyDescent="0.25">
      <c r="G3" s="189" t="s">
        <v>3</v>
      </c>
      <c r="H3" s="190"/>
      <c r="I3" s="190"/>
      <c r="J3" s="190"/>
      <c r="K3" s="191"/>
      <c r="L3" s="189" t="s">
        <v>4</v>
      </c>
      <c r="M3" s="190"/>
      <c r="N3" s="190"/>
      <c r="O3" s="190"/>
      <c r="P3" s="191"/>
      <c r="Q3" s="186" t="s">
        <v>5</v>
      </c>
      <c r="R3" s="187"/>
      <c r="S3" s="187"/>
      <c r="T3" s="187"/>
      <c r="U3" s="188"/>
      <c r="V3" s="186" t="s">
        <v>6</v>
      </c>
      <c r="W3" s="187"/>
      <c r="X3" s="187"/>
      <c r="Y3" s="187"/>
      <c r="Z3" s="188"/>
      <c r="AA3" s="186" t="s">
        <v>7</v>
      </c>
      <c r="AB3" s="187"/>
      <c r="AC3" s="187"/>
      <c r="AD3" s="187"/>
      <c r="AE3" s="188"/>
      <c r="AF3" s="186" t="s">
        <v>8</v>
      </c>
      <c r="AG3" s="187"/>
      <c r="AH3" s="187"/>
      <c r="AI3" s="187"/>
      <c r="AJ3" s="188"/>
      <c r="AK3" s="186" t="s">
        <v>9</v>
      </c>
      <c r="AL3" s="187"/>
      <c r="AM3" s="187"/>
      <c r="AN3" s="187"/>
      <c r="AO3" s="188"/>
      <c r="AP3" s="186" t="s">
        <v>10</v>
      </c>
      <c r="AQ3" s="187"/>
      <c r="AR3" s="187"/>
      <c r="AS3" s="187"/>
      <c r="AT3" s="188"/>
      <c r="AU3" s="13"/>
      <c r="AV3" s="13"/>
      <c r="AW3" s="13"/>
      <c r="AY3" s="13"/>
      <c r="BF3" s="189" t="s">
        <v>11</v>
      </c>
      <c r="BG3" s="190"/>
      <c r="BH3" s="190"/>
      <c r="BI3" s="190"/>
      <c r="BJ3" s="191"/>
      <c r="BM3" s="14"/>
      <c r="BN3" s="14"/>
      <c r="BO3" s="14" t="s">
        <v>12</v>
      </c>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row>
    <row r="4" spans="2:106" ht="69.75" customHeight="1" thickBot="1" x14ac:dyDescent="0.25">
      <c r="B4" s="15" t="s">
        <v>13</v>
      </c>
      <c r="C4" s="16"/>
      <c r="D4" s="17" t="s">
        <v>14</v>
      </c>
      <c r="E4" s="18" t="s">
        <v>15</v>
      </c>
      <c r="F4" s="19" t="s">
        <v>16</v>
      </c>
      <c r="G4" s="20" t="s">
        <v>17</v>
      </c>
      <c r="H4" s="21" t="s">
        <v>18</v>
      </c>
      <c r="I4" s="21" t="s">
        <v>19</v>
      </c>
      <c r="J4" s="22" t="s">
        <v>20</v>
      </c>
      <c r="K4" s="23" t="s">
        <v>21</v>
      </c>
      <c r="L4" s="20" t="s">
        <v>17</v>
      </c>
      <c r="M4" s="21" t="s">
        <v>18</v>
      </c>
      <c r="N4" s="21" t="s">
        <v>19</v>
      </c>
      <c r="O4" s="22" t="s">
        <v>20</v>
      </c>
      <c r="P4" s="23" t="s">
        <v>21</v>
      </c>
      <c r="Q4" s="20" t="s">
        <v>17</v>
      </c>
      <c r="R4" s="21" t="s">
        <v>18</v>
      </c>
      <c r="S4" s="21" t="s">
        <v>19</v>
      </c>
      <c r="T4" s="22" t="s">
        <v>20</v>
      </c>
      <c r="U4" s="23" t="s">
        <v>21</v>
      </c>
      <c r="V4" s="20" t="s">
        <v>17</v>
      </c>
      <c r="W4" s="21" t="s">
        <v>18</v>
      </c>
      <c r="X4" s="21" t="s">
        <v>19</v>
      </c>
      <c r="Y4" s="22" t="s">
        <v>20</v>
      </c>
      <c r="Z4" s="23" t="s">
        <v>21</v>
      </c>
      <c r="AA4" s="20" t="s">
        <v>17</v>
      </c>
      <c r="AB4" s="21" t="s">
        <v>18</v>
      </c>
      <c r="AC4" s="21" t="s">
        <v>19</v>
      </c>
      <c r="AD4" s="22" t="s">
        <v>20</v>
      </c>
      <c r="AE4" s="23" t="s">
        <v>21</v>
      </c>
      <c r="AF4" s="20" t="s">
        <v>17</v>
      </c>
      <c r="AG4" s="21" t="s">
        <v>18</v>
      </c>
      <c r="AH4" s="21" t="s">
        <v>19</v>
      </c>
      <c r="AI4" s="22" t="s">
        <v>20</v>
      </c>
      <c r="AJ4" s="23" t="s">
        <v>21</v>
      </c>
      <c r="AK4" s="20" t="s">
        <v>17</v>
      </c>
      <c r="AL4" s="21" t="s">
        <v>18</v>
      </c>
      <c r="AM4" s="21" t="s">
        <v>19</v>
      </c>
      <c r="AN4" s="22" t="s">
        <v>20</v>
      </c>
      <c r="AO4" s="23" t="s">
        <v>21</v>
      </c>
      <c r="AP4" s="20" t="s">
        <v>17</v>
      </c>
      <c r="AQ4" s="21" t="s">
        <v>18</v>
      </c>
      <c r="AR4" s="21" t="s">
        <v>19</v>
      </c>
      <c r="AS4" s="22" t="s">
        <v>20</v>
      </c>
      <c r="AT4" s="23" t="s">
        <v>21</v>
      </c>
      <c r="AU4" s="13"/>
      <c r="AV4" s="24" t="s">
        <v>22</v>
      </c>
      <c r="AW4" s="25" t="s">
        <v>23</v>
      </c>
      <c r="AY4" s="26" t="s">
        <v>24</v>
      </c>
      <c r="BB4" s="15" t="s">
        <v>13</v>
      </c>
      <c r="BC4" s="16"/>
      <c r="BD4" s="18" t="s">
        <v>15</v>
      </c>
      <c r="BE4" s="19" t="s">
        <v>16</v>
      </c>
      <c r="BF4" s="20" t="s">
        <v>17</v>
      </c>
      <c r="BG4" s="21" t="s">
        <v>18</v>
      </c>
      <c r="BH4" s="21" t="s">
        <v>19</v>
      </c>
      <c r="BI4" s="22" t="s">
        <v>20</v>
      </c>
      <c r="BJ4" s="23" t="s">
        <v>21</v>
      </c>
      <c r="BM4" s="27" t="s">
        <v>25</v>
      </c>
      <c r="BN4" s="28"/>
      <c r="BO4" s="27" t="s">
        <v>26</v>
      </c>
    </row>
    <row r="5" spans="2:106" ht="15" customHeight="1" thickBot="1" x14ac:dyDescent="0.25">
      <c r="B5" s="29"/>
      <c r="C5" s="29"/>
      <c r="D5" s="30"/>
      <c r="E5" s="31"/>
      <c r="F5" s="31"/>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3"/>
      <c r="AV5" s="34"/>
      <c r="AW5" s="34"/>
      <c r="AY5" s="34"/>
      <c r="AZ5" s="34"/>
      <c r="BB5" s="29"/>
      <c r="BC5" s="29"/>
      <c r="BD5" s="31"/>
      <c r="BE5" s="31"/>
      <c r="BF5" s="32"/>
      <c r="BG5" s="32"/>
      <c r="BH5" s="32"/>
      <c r="BI5" s="32"/>
      <c r="BJ5" s="32"/>
    </row>
    <row r="6" spans="2:106" ht="15" customHeight="1" thickBot="1" x14ac:dyDescent="0.25">
      <c r="B6" s="171" t="s">
        <v>27</v>
      </c>
      <c r="C6" s="172"/>
      <c r="D6" s="172"/>
      <c r="E6" s="172"/>
      <c r="F6" s="173"/>
      <c r="G6" s="168" t="s">
        <v>28</v>
      </c>
      <c r="H6" s="169"/>
      <c r="I6" s="169"/>
      <c r="J6" s="169"/>
      <c r="K6" s="170"/>
      <c r="L6" s="168" t="s">
        <v>28</v>
      </c>
      <c r="M6" s="169"/>
      <c r="N6" s="169"/>
      <c r="O6" s="169"/>
      <c r="P6" s="170"/>
      <c r="Q6" s="168" t="s">
        <v>28</v>
      </c>
      <c r="R6" s="169"/>
      <c r="S6" s="169"/>
      <c r="T6" s="169"/>
      <c r="U6" s="170"/>
      <c r="V6" s="168" t="s">
        <v>29</v>
      </c>
      <c r="W6" s="169"/>
      <c r="X6" s="169"/>
      <c r="Y6" s="169"/>
      <c r="Z6" s="170"/>
      <c r="AA6" s="168" t="s">
        <v>29</v>
      </c>
      <c r="AB6" s="169"/>
      <c r="AC6" s="169"/>
      <c r="AD6" s="169"/>
      <c r="AE6" s="170"/>
      <c r="AF6" s="168" t="s">
        <v>29</v>
      </c>
      <c r="AG6" s="169"/>
      <c r="AH6" s="169"/>
      <c r="AI6" s="169"/>
      <c r="AJ6" s="170"/>
      <c r="AK6" s="168" t="s">
        <v>29</v>
      </c>
      <c r="AL6" s="169"/>
      <c r="AM6" s="169"/>
      <c r="AN6" s="169"/>
      <c r="AO6" s="170"/>
      <c r="AP6" s="168" t="s">
        <v>29</v>
      </c>
      <c r="AQ6" s="169"/>
      <c r="AR6" s="169"/>
      <c r="AS6" s="169"/>
      <c r="AT6" s="170"/>
      <c r="AU6" s="33"/>
      <c r="AV6" s="34"/>
      <c r="AW6" s="34"/>
      <c r="AY6" s="34"/>
      <c r="AZ6" s="34"/>
      <c r="BB6" s="171" t="s">
        <v>27</v>
      </c>
      <c r="BC6" s="172"/>
      <c r="BD6" s="172"/>
      <c r="BE6" s="173"/>
      <c r="BF6" s="168" t="s">
        <v>30</v>
      </c>
      <c r="BG6" s="169"/>
      <c r="BH6" s="169"/>
      <c r="BI6" s="169"/>
      <c r="BJ6" s="170"/>
    </row>
    <row r="7" spans="2:106" ht="15" thickBot="1" x14ac:dyDescent="0.25">
      <c r="B7" s="29"/>
      <c r="C7" s="29"/>
      <c r="D7" s="30"/>
      <c r="E7" s="31"/>
      <c r="F7" s="31"/>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3"/>
      <c r="AV7" s="34"/>
      <c r="AW7" s="34"/>
      <c r="AY7" s="34"/>
      <c r="AZ7" s="34"/>
      <c r="BB7" s="29"/>
      <c r="BC7" s="29"/>
      <c r="BD7" s="31"/>
      <c r="BE7" s="31"/>
      <c r="BF7" s="32"/>
      <c r="BG7" s="32"/>
      <c r="BH7" s="32"/>
      <c r="BI7" s="32"/>
      <c r="BJ7" s="32"/>
    </row>
    <row r="8" spans="2:106" ht="15" thickBot="1" x14ac:dyDescent="0.3">
      <c r="B8" s="35" t="s">
        <v>31</v>
      </c>
      <c r="C8" s="36" t="s">
        <v>32</v>
      </c>
      <c r="D8" s="37"/>
      <c r="E8" s="38"/>
      <c r="F8" s="38"/>
      <c r="G8" s="38"/>
      <c r="H8" s="38"/>
      <c r="I8" s="38"/>
      <c r="J8" s="38"/>
      <c r="K8" s="39"/>
      <c r="L8" s="38"/>
      <c r="M8" s="38"/>
      <c r="N8" s="38"/>
      <c r="O8" s="38"/>
      <c r="P8" s="39"/>
      <c r="Q8" s="38"/>
      <c r="R8" s="38"/>
      <c r="S8" s="38"/>
      <c r="T8" s="38"/>
      <c r="U8" s="39"/>
      <c r="V8" s="38"/>
      <c r="W8" s="38"/>
      <c r="X8" s="38"/>
      <c r="Y8" s="38"/>
      <c r="Z8" s="39"/>
      <c r="AA8" s="38"/>
      <c r="AB8" s="38"/>
      <c r="AC8" s="38"/>
      <c r="AD8" s="38"/>
      <c r="AE8" s="39"/>
      <c r="AF8" s="38"/>
      <c r="AG8" s="38"/>
      <c r="AH8" s="38"/>
      <c r="AI8" s="38"/>
      <c r="AJ8" s="39"/>
      <c r="AK8" s="33"/>
      <c r="AL8" s="33"/>
      <c r="AM8" s="33"/>
      <c r="AN8" s="33"/>
      <c r="AO8" s="39"/>
      <c r="AP8" s="33"/>
      <c r="AQ8" s="33"/>
      <c r="AR8" s="33"/>
      <c r="AS8" s="33"/>
      <c r="AT8" s="39"/>
      <c r="AU8" s="33"/>
      <c r="AV8" s="33"/>
      <c r="AW8" s="33"/>
      <c r="AY8" s="40"/>
      <c r="AZ8" s="40"/>
      <c r="BB8" s="35" t="s">
        <v>31</v>
      </c>
      <c r="BC8" s="36" t="s">
        <v>32</v>
      </c>
      <c r="BD8" s="38"/>
      <c r="BE8" s="38"/>
      <c r="BF8" s="38"/>
      <c r="BG8" s="38"/>
      <c r="BH8" s="38"/>
      <c r="BI8" s="38"/>
      <c r="BJ8" s="39"/>
    </row>
    <row r="9" spans="2:106" ht="14.25" customHeight="1" x14ac:dyDescent="0.2">
      <c r="B9" s="41">
        <v>1</v>
      </c>
      <c r="C9" s="42" t="s">
        <v>33</v>
      </c>
      <c r="D9" s="43" t="s">
        <v>34</v>
      </c>
      <c r="E9" s="44" t="s">
        <v>35</v>
      </c>
      <c r="F9" s="45">
        <v>3</v>
      </c>
      <c r="G9" s="46">
        <v>0</v>
      </c>
      <c r="H9" s="47">
        <v>0</v>
      </c>
      <c r="I9" s="47">
        <v>0</v>
      </c>
      <c r="J9" s="48">
        <v>0</v>
      </c>
      <c r="K9" s="49">
        <f t="shared" ref="K9:K47" si="0">SUM(G9:J9)</f>
        <v>0</v>
      </c>
      <c r="L9" s="46">
        <v>0</v>
      </c>
      <c r="M9" s="47">
        <v>0</v>
      </c>
      <c r="N9" s="47">
        <v>0</v>
      </c>
      <c r="O9" s="48">
        <v>0</v>
      </c>
      <c r="P9" s="49">
        <f t="shared" ref="P9:P47" si="1">SUM(L9:O9)</f>
        <v>0</v>
      </c>
      <c r="Q9" s="46">
        <v>0.9015087165945157</v>
      </c>
      <c r="R9" s="47">
        <v>0</v>
      </c>
      <c r="S9" s="47">
        <v>0.65819445700925938</v>
      </c>
      <c r="T9" s="48">
        <v>0</v>
      </c>
      <c r="U9" s="49">
        <f t="shared" ref="U9:U47" si="2">SUM(Q9:T9)</f>
        <v>1.5597031736037752</v>
      </c>
      <c r="V9" s="46">
        <v>0</v>
      </c>
      <c r="W9" s="47">
        <v>0</v>
      </c>
      <c r="X9" s="47">
        <v>0</v>
      </c>
      <c r="Y9" s="48">
        <v>0</v>
      </c>
      <c r="Z9" s="49">
        <f t="shared" ref="Z9:Z47" si="3">SUM(V9:Y9)</f>
        <v>0</v>
      </c>
      <c r="AA9" s="46">
        <v>0</v>
      </c>
      <c r="AB9" s="47">
        <v>0</v>
      </c>
      <c r="AC9" s="47">
        <v>0</v>
      </c>
      <c r="AD9" s="48">
        <v>0</v>
      </c>
      <c r="AE9" s="49">
        <f t="shared" ref="AE9:AE47" si="4">SUM(AA9:AD9)</f>
        <v>0</v>
      </c>
      <c r="AF9" s="46">
        <v>0</v>
      </c>
      <c r="AG9" s="47">
        <v>0</v>
      </c>
      <c r="AH9" s="47">
        <v>0</v>
      </c>
      <c r="AI9" s="48">
        <v>0</v>
      </c>
      <c r="AJ9" s="49">
        <f t="shared" ref="AJ9:AJ47" si="5">SUM(AF9:AI9)</f>
        <v>0</v>
      </c>
      <c r="AK9" s="46">
        <v>0</v>
      </c>
      <c r="AL9" s="47">
        <v>0</v>
      </c>
      <c r="AM9" s="47">
        <v>0</v>
      </c>
      <c r="AN9" s="48">
        <v>0</v>
      </c>
      <c r="AO9" s="49">
        <f t="shared" ref="AO9:AO47" si="6">SUM(AK9:AN9)</f>
        <v>0</v>
      </c>
      <c r="AP9" s="46">
        <v>2.1213359999999999</v>
      </c>
      <c r="AQ9" s="47">
        <v>0</v>
      </c>
      <c r="AR9" s="47">
        <v>0</v>
      </c>
      <c r="AS9" s="48">
        <v>0</v>
      </c>
      <c r="AT9" s="49">
        <f t="shared" ref="AT9:AT47" si="7">SUM(AP9:AS9)</f>
        <v>2.1213359999999999</v>
      </c>
      <c r="AU9" s="50"/>
      <c r="AV9" s="51"/>
      <c r="AW9" s="52"/>
      <c r="AY9" s="40">
        <f t="shared" ref="AY9:AY31" si="8">IF(SUM(BO9:DA9)=0,0,$BO$4)</f>
        <v>0</v>
      </c>
      <c r="AZ9" s="40"/>
      <c r="BB9" s="41">
        <v>1</v>
      </c>
      <c r="BC9" s="42" t="s">
        <v>33</v>
      </c>
      <c r="BD9" s="44" t="s">
        <v>35</v>
      </c>
      <c r="BE9" s="45">
        <v>3</v>
      </c>
      <c r="BF9" s="53" t="s">
        <v>36</v>
      </c>
      <c r="BG9" s="54" t="s">
        <v>37</v>
      </c>
      <c r="BH9" s="54" t="s">
        <v>38</v>
      </c>
      <c r="BI9" s="55" t="s">
        <v>39</v>
      </c>
      <c r="BJ9" s="56" t="s">
        <v>40</v>
      </c>
      <c r="BM9" s="57"/>
      <c r="BN9" s="57"/>
      <c r="BO9" s="58">
        <f t="shared" ref="BO9:BR31" si="9">IF(ISNUMBER(G9),0,1)</f>
        <v>0</v>
      </c>
      <c r="BP9" s="58">
        <f t="shared" si="9"/>
        <v>0</v>
      </c>
      <c r="BQ9" s="58">
        <f t="shared" si="9"/>
        <v>0</v>
      </c>
      <c r="BR9" s="58">
        <f t="shared" si="9"/>
        <v>0</v>
      </c>
      <c r="BS9" s="59"/>
      <c r="BT9" s="58">
        <f t="shared" ref="BT9:BW31" si="10">IF(ISNUMBER(L9),0,1)</f>
        <v>0</v>
      </c>
      <c r="BU9" s="58">
        <f t="shared" si="10"/>
        <v>0</v>
      </c>
      <c r="BV9" s="58">
        <f t="shared" si="10"/>
        <v>0</v>
      </c>
      <c r="BW9" s="58">
        <f t="shared" si="10"/>
        <v>0</v>
      </c>
      <c r="BX9" s="59"/>
      <c r="BY9" s="58">
        <f t="shared" ref="BY9:CB31" si="11">IF(ISNUMBER(Q9),0,1)</f>
        <v>0</v>
      </c>
      <c r="BZ9" s="58">
        <f t="shared" si="11"/>
        <v>0</v>
      </c>
      <c r="CA9" s="58">
        <f t="shared" si="11"/>
        <v>0</v>
      </c>
      <c r="CB9" s="58">
        <f t="shared" si="11"/>
        <v>0</v>
      </c>
      <c r="CC9" s="59"/>
      <c r="CD9" s="58">
        <f t="shared" ref="CD9:CG31" si="12">IF(ISNUMBER(V9),0,1)</f>
        <v>0</v>
      </c>
      <c r="CE9" s="58">
        <f t="shared" si="12"/>
        <v>0</v>
      </c>
      <c r="CF9" s="58">
        <f t="shared" si="12"/>
        <v>0</v>
      </c>
      <c r="CG9" s="58">
        <f t="shared" si="12"/>
        <v>0</v>
      </c>
      <c r="CH9" s="59"/>
      <c r="CI9" s="58">
        <f t="shared" ref="CI9:CL31" si="13">IF(ISNUMBER(AA9),0,1)</f>
        <v>0</v>
      </c>
      <c r="CJ9" s="58">
        <f t="shared" si="13"/>
        <v>0</v>
      </c>
      <c r="CK9" s="58">
        <f t="shared" si="13"/>
        <v>0</v>
      </c>
      <c r="CL9" s="58">
        <f t="shared" si="13"/>
        <v>0</v>
      </c>
      <c r="CM9" s="59"/>
      <c r="CN9" s="58">
        <f t="shared" ref="CN9:CQ31" si="14">IF(ISNUMBER(AF9),0,1)</f>
        <v>0</v>
      </c>
      <c r="CO9" s="58">
        <f t="shared" si="14"/>
        <v>0</v>
      </c>
      <c r="CP9" s="58">
        <f t="shared" si="14"/>
        <v>0</v>
      </c>
      <c r="CQ9" s="58">
        <f t="shared" si="14"/>
        <v>0</v>
      </c>
      <c r="CR9" s="59"/>
      <c r="CS9" s="58">
        <f t="shared" ref="CS9:CV31" si="15">IF(ISNUMBER(AK9),0,1)</f>
        <v>0</v>
      </c>
      <c r="CT9" s="58">
        <f t="shared" si="15"/>
        <v>0</v>
      </c>
      <c r="CU9" s="58">
        <f t="shared" si="15"/>
        <v>0</v>
      </c>
      <c r="CV9" s="58">
        <f t="shared" si="15"/>
        <v>0</v>
      </c>
      <c r="CW9" s="59"/>
      <c r="CX9" s="58">
        <f t="shared" ref="CX9:DA31" si="16">IF(ISNUMBER(AP9),0,1)</f>
        <v>0</v>
      </c>
      <c r="CY9" s="58">
        <f t="shared" si="16"/>
        <v>0</v>
      </c>
      <c r="CZ9" s="58">
        <f t="shared" si="16"/>
        <v>0</v>
      </c>
      <c r="DA9" s="58">
        <f t="shared" si="16"/>
        <v>0</v>
      </c>
      <c r="DB9" s="57"/>
    </row>
    <row r="10" spans="2:106" ht="14.25" customHeight="1" x14ac:dyDescent="0.2">
      <c r="B10" s="60">
        <f>B9+1</f>
        <v>2</v>
      </c>
      <c r="C10" s="42" t="s">
        <v>41</v>
      </c>
      <c r="D10" s="61" t="s">
        <v>42</v>
      </c>
      <c r="E10" s="62" t="s">
        <v>35</v>
      </c>
      <c r="F10" s="63">
        <v>3</v>
      </c>
      <c r="G10" s="64">
        <v>0</v>
      </c>
      <c r="H10" s="65">
        <v>0</v>
      </c>
      <c r="I10" s="65">
        <v>0</v>
      </c>
      <c r="J10" s="66">
        <v>0</v>
      </c>
      <c r="K10" s="67">
        <f t="shared" si="0"/>
        <v>0</v>
      </c>
      <c r="L10" s="64">
        <v>0</v>
      </c>
      <c r="M10" s="65">
        <v>0</v>
      </c>
      <c r="N10" s="65">
        <v>0.13635600422330041</v>
      </c>
      <c r="O10" s="66">
        <v>0</v>
      </c>
      <c r="P10" s="67">
        <f t="shared" si="1"/>
        <v>0.13635600422330041</v>
      </c>
      <c r="Q10" s="64">
        <v>0.15923244328969735</v>
      </c>
      <c r="R10" s="65">
        <v>0</v>
      </c>
      <c r="S10" s="65">
        <v>0</v>
      </c>
      <c r="T10" s="66">
        <v>0</v>
      </c>
      <c r="U10" s="67">
        <f t="shared" si="2"/>
        <v>0.15923244328969735</v>
      </c>
      <c r="V10" s="64">
        <v>4.9578923076923074</v>
      </c>
      <c r="W10" s="65">
        <v>0</v>
      </c>
      <c r="X10" s="65">
        <v>0</v>
      </c>
      <c r="Y10" s="66">
        <v>0</v>
      </c>
      <c r="Z10" s="67">
        <f t="shared" si="3"/>
        <v>4.9578923076923074</v>
      </c>
      <c r="AA10" s="64">
        <v>0</v>
      </c>
      <c r="AB10" s="65">
        <v>0</v>
      </c>
      <c r="AC10" s="65">
        <v>0</v>
      </c>
      <c r="AD10" s="66">
        <v>0</v>
      </c>
      <c r="AE10" s="67">
        <f t="shared" si="4"/>
        <v>0</v>
      </c>
      <c r="AF10" s="64">
        <v>0</v>
      </c>
      <c r="AG10" s="65">
        <v>0</v>
      </c>
      <c r="AH10" s="65">
        <v>0</v>
      </c>
      <c r="AI10" s="66">
        <v>0</v>
      </c>
      <c r="AJ10" s="67">
        <f t="shared" si="5"/>
        <v>0</v>
      </c>
      <c r="AK10" s="64">
        <v>0</v>
      </c>
      <c r="AL10" s="65">
        <v>0</v>
      </c>
      <c r="AM10" s="65">
        <v>0</v>
      </c>
      <c r="AN10" s="66">
        <v>0</v>
      </c>
      <c r="AO10" s="67">
        <f t="shared" si="6"/>
        <v>0</v>
      </c>
      <c r="AP10" s="64">
        <v>0</v>
      </c>
      <c r="AQ10" s="65">
        <v>0</v>
      </c>
      <c r="AR10" s="65">
        <v>0</v>
      </c>
      <c r="AS10" s="66">
        <v>0</v>
      </c>
      <c r="AT10" s="67">
        <f t="shared" si="7"/>
        <v>0</v>
      </c>
      <c r="AU10" s="50"/>
      <c r="AV10" s="68"/>
      <c r="AW10" s="69"/>
      <c r="AY10" s="40">
        <f t="shared" si="8"/>
        <v>0</v>
      </c>
      <c r="AZ10" s="40"/>
      <c r="BB10" s="60">
        <f>+BB9+1</f>
        <v>2</v>
      </c>
      <c r="BC10" s="42" t="s">
        <v>41</v>
      </c>
      <c r="BD10" s="62" t="s">
        <v>35</v>
      </c>
      <c r="BE10" s="63">
        <v>3</v>
      </c>
      <c r="BF10" s="70" t="s">
        <v>43</v>
      </c>
      <c r="BG10" s="71" t="s">
        <v>44</v>
      </c>
      <c r="BH10" s="71" t="s">
        <v>45</v>
      </c>
      <c r="BI10" s="72" t="s">
        <v>46</v>
      </c>
      <c r="BJ10" s="73" t="s">
        <v>47</v>
      </c>
      <c r="BM10" s="57"/>
      <c r="BN10" s="57"/>
      <c r="BO10" s="58">
        <f t="shared" si="9"/>
        <v>0</v>
      </c>
      <c r="BP10" s="58">
        <f t="shared" si="9"/>
        <v>0</v>
      </c>
      <c r="BQ10" s="58">
        <f t="shared" si="9"/>
        <v>0</v>
      </c>
      <c r="BR10" s="58">
        <f t="shared" si="9"/>
        <v>0</v>
      </c>
      <c r="BS10" s="59"/>
      <c r="BT10" s="58">
        <f t="shared" si="10"/>
        <v>0</v>
      </c>
      <c r="BU10" s="58">
        <f t="shared" si="10"/>
        <v>0</v>
      </c>
      <c r="BV10" s="58">
        <f t="shared" si="10"/>
        <v>0</v>
      </c>
      <c r="BW10" s="58">
        <f t="shared" si="10"/>
        <v>0</v>
      </c>
      <c r="BX10" s="59"/>
      <c r="BY10" s="58">
        <f t="shared" si="11"/>
        <v>0</v>
      </c>
      <c r="BZ10" s="58">
        <f t="shared" si="11"/>
        <v>0</v>
      </c>
      <c r="CA10" s="58">
        <f t="shared" si="11"/>
        <v>0</v>
      </c>
      <c r="CB10" s="58">
        <f t="shared" si="11"/>
        <v>0</v>
      </c>
      <c r="CC10" s="59"/>
      <c r="CD10" s="58">
        <f t="shared" si="12"/>
        <v>0</v>
      </c>
      <c r="CE10" s="58">
        <f t="shared" si="12"/>
        <v>0</v>
      </c>
      <c r="CF10" s="58">
        <f t="shared" si="12"/>
        <v>0</v>
      </c>
      <c r="CG10" s="58">
        <f t="shared" si="12"/>
        <v>0</v>
      </c>
      <c r="CH10" s="59"/>
      <c r="CI10" s="58">
        <f t="shared" si="13"/>
        <v>0</v>
      </c>
      <c r="CJ10" s="58">
        <f t="shared" si="13"/>
        <v>0</v>
      </c>
      <c r="CK10" s="58">
        <f t="shared" si="13"/>
        <v>0</v>
      </c>
      <c r="CL10" s="58">
        <f t="shared" si="13"/>
        <v>0</v>
      </c>
      <c r="CM10" s="59"/>
      <c r="CN10" s="58">
        <f t="shared" si="14"/>
        <v>0</v>
      </c>
      <c r="CO10" s="58">
        <f t="shared" si="14"/>
        <v>0</v>
      </c>
      <c r="CP10" s="58">
        <f t="shared" si="14"/>
        <v>0</v>
      </c>
      <c r="CQ10" s="58">
        <f t="shared" si="14"/>
        <v>0</v>
      </c>
      <c r="CR10" s="59"/>
      <c r="CS10" s="58">
        <f t="shared" si="15"/>
        <v>0</v>
      </c>
      <c r="CT10" s="58">
        <f t="shared" si="15"/>
        <v>0</v>
      </c>
      <c r="CU10" s="58">
        <f t="shared" si="15"/>
        <v>0</v>
      </c>
      <c r="CV10" s="58">
        <f t="shared" si="15"/>
        <v>0</v>
      </c>
      <c r="CW10" s="59"/>
      <c r="CX10" s="58">
        <f t="shared" si="16"/>
        <v>0</v>
      </c>
      <c r="CY10" s="58">
        <f t="shared" si="16"/>
        <v>0</v>
      </c>
      <c r="CZ10" s="58">
        <f t="shared" si="16"/>
        <v>0</v>
      </c>
      <c r="DA10" s="58">
        <f t="shared" si="16"/>
        <v>0</v>
      </c>
      <c r="DB10" s="57"/>
    </row>
    <row r="11" spans="2:106" ht="14.25" customHeight="1" x14ac:dyDescent="0.2">
      <c r="B11" s="74">
        <f t="shared" ref="B11:B46" si="17">B10+1</f>
        <v>3</v>
      </c>
      <c r="C11" s="75" t="s">
        <v>48</v>
      </c>
      <c r="D11" s="61" t="s">
        <v>49</v>
      </c>
      <c r="E11" s="76" t="s">
        <v>35</v>
      </c>
      <c r="F11" s="77">
        <v>3</v>
      </c>
      <c r="G11" s="64">
        <v>0</v>
      </c>
      <c r="H11" s="65">
        <v>0</v>
      </c>
      <c r="I11" s="65">
        <v>0</v>
      </c>
      <c r="J11" s="78">
        <v>0</v>
      </c>
      <c r="K11" s="67">
        <f t="shared" si="0"/>
        <v>0</v>
      </c>
      <c r="L11" s="64">
        <v>0</v>
      </c>
      <c r="M11" s="65">
        <v>0</v>
      </c>
      <c r="N11" s="65">
        <v>0</v>
      </c>
      <c r="O11" s="78">
        <v>0</v>
      </c>
      <c r="P11" s="67">
        <f t="shared" si="1"/>
        <v>0</v>
      </c>
      <c r="Q11" s="64">
        <v>0</v>
      </c>
      <c r="R11" s="65">
        <v>0</v>
      </c>
      <c r="S11" s="65">
        <v>0</v>
      </c>
      <c r="T11" s="78">
        <v>0</v>
      </c>
      <c r="U11" s="67">
        <f t="shared" si="2"/>
        <v>0</v>
      </c>
      <c r="V11" s="64">
        <v>0</v>
      </c>
      <c r="W11" s="65">
        <v>0</v>
      </c>
      <c r="X11" s="65">
        <v>0</v>
      </c>
      <c r="Y11" s="78">
        <v>0</v>
      </c>
      <c r="Z11" s="67">
        <f t="shared" si="3"/>
        <v>0</v>
      </c>
      <c r="AA11" s="64">
        <v>9.3118846153846149E-2</v>
      </c>
      <c r="AB11" s="65">
        <v>0</v>
      </c>
      <c r="AC11" s="65">
        <v>0</v>
      </c>
      <c r="AD11" s="78">
        <v>0</v>
      </c>
      <c r="AE11" s="67">
        <f t="shared" si="4"/>
        <v>9.3118846153846149E-2</v>
      </c>
      <c r="AF11" s="64">
        <v>0</v>
      </c>
      <c r="AG11" s="65">
        <v>0</v>
      </c>
      <c r="AH11" s="65">
        <v>0</v>
      </c>
      <c r="AI11" s="78">
        <v>0</v>
      </c>
      <c r="AJ11" s="67">
        <f t="shared" si="5"/>
        <v>0</v>
      </c>
      <c r="AK11" s="64">
        <v>0</v>
      </c>
      <c r="AL11" s="65">
        <v>0</v>
      </c>
      <c r="AM11" s="65">
        <v>0</v>
      </c>
      <c r="AN11" s="78">
        <v>0</v>
      </c>
      <c r="AO11" s="67">
        <f t="shared" si="6"/>
        <v>0</v>
      </c>
      <c r="AP11" s="64">
        <v>0.7189366153846154</v>
      </c>
      <c r="AQ11" s="65">
        <v>0</v>
      </c>
      <c r="AR11" s="65">
        <v>0</v>
      </c>
      <c r="AS11" s="78">
        <v>0</v>
      </c>
      <c r="AT11" s="67">
        <f t="shared" si="7"/>
        <v>0.7189366153846154</v>
      </c>
      <c r="AU11" s="50"/>
      <c r="AV11" s="79"/>
      <c r="AW11" s="80"/>
      <c r="AY11" s="40">
        <f t="shared" si="8"/>
        <v>0</v>
      </c>
      <c r="AZ11" s="40"/>
      <c r="BB11" s="74">
        <f t="shared" ref="BB11:BB47" si="18">+BB10+1</f>
        <v>3</v>
      </c>
      <c r="BC11" s="75" t="s">
        <v>48</v>
      </c>
      <c r="BD11" s="76" t="s">
        <v>35</v>
      </c>
      <c r="BE11" s="77">
        <v>3</v>
      </c>
      <c r="BF11" s="70" t="s">
        <v>50</v>
      </c>
      <c r="BG11" s="71" t="s">
        <v>51</v>
      </c>
      <c r="BH11" s="71" t="s">
        <v>52</v>
      </c>
      <c r="BI11" s="81" t="s">
        <v>53</v>
      </c>
      <c r="BJ11" s="73" t="s">
        <v>54</v>
      </c>
      <c r="BM11" s="57"/>
      <c r="BN11" s="57"/>
      <c r="BO11" s="58">
        <f t="shared" si="9"/>
        <v>0</v>
      </c>
      <c r="BP11" s="58">
        <f t="shared" si="9"/>
        <v>0</v>
      </c>
      <c r="BQ11" s="58">
        <f t="shared" si="9"/>
        <v>0</v>
      </c>
      <c r="BR11" s="58">
        <f t="shared" si="9"/>
        <v>0</v>
      </c>
      <c r="BS11" s="59"/>
      <c r="BT11" s="58">
        <f t="shared" si="10"/>
        <v>0</v>
      </c>
      <c r="BU11" s="58">
        <f t="shared" si="10"/>
        <v>0</v>
      </c>
      <c r="BV11" s="58">
        <f t="shared" si="10"/>
        <v>0</v>
      </c>
      <c r="BW11" s="58">
        <f t="shared" si="10"/>
        <v>0</v>
      </c>
      <c r="BX11" s="59"/>
      <c r="BY11" s="58">
        <f t="shared" si="11"/>
        <v>0</v>
      </c>
      <c r="BZ11" s="58">
        <f t="shared" si="11"/>
        <v>0</v>
      </c>
      <c r="CA11" s="58">
        <f t="shared" si="11"/>
        <v>0</v>
      </c>
      <c r="CB11" s="58">
        <f t="shared" si="11"/>
        <v>0</v>
      </c>
      <c r="CC11" s="59"/>
      <c r="CD11" s="58">
        <f t="shared" si="12"/>
        <v>0</v>
      </c>
      <c r="CE11" s="58">
        <f t="shared" si="12"/>
        <v>0</v>
      </c>
      <c r="CF11" s="58">
        <f t="shared" si="12"/>
        <v>0</v>
      </c>
      <c r="CG11" s="58">
        <f t="shared" si="12"/>
        <v>0</v>
      </c>
      <c r="CH11" s="59"/>
      <c r="CI11" s="58">
        <f t="shared" si="13"/>
        <v>0</v>
      </c>
      <c r="CJ11" s="58">
        <f t="shared" si="13"/>
        <v>0</v>
      </c>
      <c r="CK11" s="58">
        <f t="shared" si="13"/>
        <v>0</v>
      </c>
      <c r="CL11" s="58">
        <f t="shared" si="13"/>
        <v>0</v>
      </c>
      <c r="CM11" s="59"/>
      <c r="CN11" s="58">
        <f t="shared" si="14"/>
        <v>0</v>
      </c>
      <c r="CO11" s="58">
        <f t="shared" si="14"/>
        <v>0</v>
      </c>
      <c r="CP11" s="58">
        <f t="shared" si="14"/>
        <v>0</v>
      </c>
      <c r="CQ11" s="58">
        <f t="shared" si="14"/>
        <v>0</v>
      </c>
      <c r="CR11" s="59"/>
      <c r="CS11" s="58">
        <f t="shared" si="15"/>
        <v>0</v>
      </c>
      <c r="CT11" s="58">
        <f t="shared" si="15"/>
        <v>0</v>
      </c>
      <c r="CU11" s="58">
        <f t="shared" si="15"/>
        <v>0</v>
      </c>
      <c r="CV11" s="58">
        <f t="shared" si="15"/>
        <v>0</v>
      </c>
      <c r="CW11" s="59"/>
      <c r="CX11" s="58">
        <f t="shared" si="16"/>
        <v>0</v>
      </c>
      <c r="CY11" s="58">
        <f t="shared" si="16"/>
        <v>0</v>
      </c>
      <c r="CZ11" s="58">
        <f t="shared" si="16"/>
        <v>0</v>
      </c>
      <c r="DA11" s="58">
        <f t="shared" si="16"/>
        <v>0</v>
      </c>
      <c r="DB11" s="57"/>
    </row>
    <row r="12" spans="2:106" ht="14.25" customHeight="1" x14ac:dyDescent="0.2">
      <c r="B12" s="74">
        <f t="shared" si="17"/>
        <v>4</v>
      </c>
      <c r="C12" s="75" t="s">
        <v>55</v>
      </c>
      <c r="D12" s="61" t="s">
        <v>56</v>
      </c>
      <c r="E12" s="76" t="s">
        <v>35</v>
      </c>
      <c r="F12" s="77">
        <v>3</v>
      </c>
      <c r="G12" s="64">
        <v>0</v>
      </c>
      <c r="H12" s="65">
        <v>0</v>
      </c>
      <c r="I12" s="65">
        <v>0</v>
      </c>
      <c r="J12" s="78">
        <v>0</v>
      </c>
      <c r="K12" s="67">
        <f t="shared" si="0"/>
        <v>0</v>
      </c>
      <c r="L12" s="64">
        <v>0</v>
      </c>
      <c r="M12" s="65">
        <v>0</v>
      </c>
      <c r="N12" s="65">
        <v>0</v>
      </c>
      <c r="O12" s="78">
        <v>0</v>
      </c>
      <c r="P12" s="67">
        <f t="shared" si="1"/>
        <v>0</v>
      </c>
      <c r="Q12" s="64">
        <v>0</v>
      </c>
      <c r="R12" s="65">
        <v>0</v>
      </c>
      <c r="S12" s="65">
        <v>0</v>
      </c>
      <c r="T12" s="78">
        <v>0</v>
      </c>
      <c r="U12" s="67">
        <f t="shared" si="2"/>
        <v>0</v>
      </c>
      <c r="V12" s="64">
        <v>0</v>
      </c>
      <c r="W12" s="65">
        <v>0</v>
      </c>
      <c r="X12" s="65">
        <v>0</v>
      </c>
      <c r="Y12" s="78">
        <v>0</v>
      </c>
      <c r="Z12" s="67">
        <f t="shared" si="3"/>
        <v>0</v>
      </c>
      <c r="AA12" s="64">
        <v>0</v>
      </c>
      <c r="AB12" s="65">
        <v>0</v>
      </c>
      <c r="AC12" s="65">
        <v>0</v>
      </c>
      <c r="AD12" s="78">
        <v>0</v>
      </c>
      <c r="AE12" s="67">
        <f t="shared" si="4"/>
        <v>0</v>
      </c>
      <c r="AF12" s="64">
        <v>0</v>
      </c>
      <c r="AG12" s="65">
        <v>0</v>
      </c>
      <c r="AH12" s="65">
        <v>0</v>
      </c>
      <c r="AI12" s="78">
        <v>0</v>
      </c>
      <c r="AJ12" s="67">
        <f t="shared" si="5"/>
        <v>0</v>
      </c>
      <c r="AK12" s="64">
        <v>0</v>
      </c>
      <c r="AL12" s="65">
        <v>0</v>
      </c>
      <c r="AM12" s="65">
        <v>0</v>
      </c>
      <c r="AN12" s="78">
        <v>0</v>
      </c>
      <c r="AO12" s="67">
        <f t="shared" si="6"/>
        <v>0</v>
      </c>
      <c r="AP12" s="64">
        <v>0</v>
      </c>
      <c r="AQ12" s="65">
        <v>0</v>
      </c>
      <c r="AR12" s="65">
        <v>0</v>
      </c>
      <c r="AS12" s="78">
        <v>0</v>
      </c>
      <c r="AT12" s="67">
        <f t="shared" si="7"/>
        <v>0</v>
      </c>
      <c r="AU12" s="50"/>
      <c r="AV12" s="79"/>
      <c r="AW12" s="80"/>
      <c r="AY12" s="40">
        <f t="shared" si="8"/>
        <v>0</v>
      </c>
      <c r="AZ12" s="40"/>
      <c r="BB12" s="74">
        <f t="shared" si="18"/>
        <v>4</v>
      </c>
      <c r="BC12" s="75" t="s">
        <v>55</v>
      </c>
      <c r="BD12" s="76" t="s">
        <v>35</v>
      </c>
      <c r="BE12" s="77">
        <v>3</v>
      </c>
      <c r="BF12" s="70" t="s">
        <v>57</v>
      </c>
      <c r="BG12" s="71" t="s">
        <v>58</v>
      </c>
      <c r="BH12" s="71" t="s">
        <v>59</v>
      </c>
      <c r="BI12" s="81" t="s">
        <v>60</v>
      </c>
      <c r="BJ12" s="73" t="s">
        <v>61</v>
      </c>
      <c r="BM12" s="57"/>
      <c r="BN12" s="57"/>
      <c r="BO12" s="58">
        <f t="shared" si="9"/>
        <v>0</v>
      </c>
      <c r="BP12" s="58">
        <f t="shared" si="9"/>
        <v>0</v>
      </c>
      <c r="BQ12" s="58">
        <f t="shared" si="9"/>
        <v>0</v>
      </c>
      <c r="BR12" s="58">
        <f t="shared" si="9"/>
        <v>0</v>
      </c>
      <c r="BS12" s="59"/>
      <c r="BT12" s="58">
        <f t="shared" si="10"/>
        <v>0</v>
      </c>
      <c r="BU12" s="58">
        <f t="shared" si="10"/>
        <v>0</v>
      </c>
      <c r="BV12" s="58">
        <f t="shared" si="10"/>
        <v>0</v>
      </c>
      <c r="BW12" s="58">
        <f t="shared" si="10"/>
        <v>0</v>
      </c>
      <c r="BX12" s="59"/>
      <c r="BY12" s="58">
        <f t="shared" si="11"/>
        <v>0</v>
      </c>
      <c r="BZ12" s="58">
        <f t="shared" si="11"/>
        <v>0</v>
      </c>
      <c r="CA12" s="58">
        <f t="shared" si="11"/>
        <v>0</v>
      </c>
      <c r="CB12" s="58">
        <f t="shared" si="11"/>
        <v>0</v>
      </c>
      <c r="CC12" s="59"/>
      <c r="CD12" s="58">
        <f t="shared" si="12"/>
        <v>0</v>
      </c>
      <c r="CE12" s="58">
        <f t="shared" si="12"/>
        <v>0</v>
      </c>
      <c r="CF12" s="58">
        <f t="shared" si="12"/>
        <v>0</v>
      </c>
      <c r="CG12" s="58">
        <f t="shared" si="12"/>
        <v>0</v>
      </c>
      <c r="CH12" s="59"/>
      <c r="CI12" s="58">
        <f t="shared" si="13"/>
        <v>0</v>
      </c>
      <c r="CJ12" s="58">
        <f t="shared" si="13"/>
        <v>0</v>
      </c>
      <c r="CK12" s="58">
        <f t="shared" si="13"/>
        <v>0</v>
      </c>
      <c r="CL12" s="58">
        <f t="shared" si="13"/>
        <v>0</v>
      </c>
      <c r="CM12" s="59"/>
      <c r="CN12" s="58">
        <f t="shared" si="14"/>
        <v>0</v>
      </c>
      <c r="CO12" s="58">
        <f t="shared" si="14"/>
        <v>0</v>
      </c>
      <c r="CP12" s="58">
        <f t="shared" si="14"/>
        <v>0</v>
      </c>
      <c r="CQ12" s="58">
        <f t="shared" si="14"/>
        <v>0</v>
      </c>
      <c r="CR12" s="59"/>
      <c r="CS12" s="58">
        <f t="shared" si="15"/>
        <v>0</v>
      </c>
      <c r="CT12" s="58">
        <f t="shared" si="15"/>
        <v>0</v>
      </c>
      <c r="CU12" s="58">
        <f t="shared" si="15"/>
        <v>0</v>
      </c>
      <c r="CV12" s="58">
        <f t="shared" si="15"/>
        <v>0</v>
      </c>
      <c r="CW12" s="59"/>
      <c r="CX12" s="58">
        <f t="shared" si="16"/>
        <v>0</v>
      </c>
      <c r="CY12" s="58">
        <f t="shared" si="16"/>
        <v>0</v>
      </c>
      <c r="CZ12" s="58">
        <f t="shared" si="16"/>
        <v>0</v>
      </c>
      <c r="DA12" s="58">
        <f t="shared" si="16"/>
        <v>0</v>
      </c>
      <c r="DB12" s="57"/>
    </row>
    <row r="13" spans="2:106" ht="14.25" customHeight="1" x14ac:dyDescent="0.2">
      <c r="B13" s="74">
        <f t="shared" si="17"/>
        <v>5</v>
      </c>
      <c r="C13" s="75" t="s">
        <v>62</v>
      </c>
      <c r="D13" s="82"/>
      <c r="E13" s="76" t="s">
        <v>35</v>
      </c>
      <c r="F13" s="77">
        <v>3</v>
      </c>
      <c r="G13" s="64">
        <v>0</v>
      </c>
      <c r="H13" s="65">
        <v>0</v>
      </c>
      <c r="I13" s="65">
        <v>0</v>
      </c>
      <c r="J13" s="78">
        <v>3.1611850099999996</v>
      </c>
      <c r="K13" s="67">
        <f t="shared" si="0"/>
        <v>3.1611850099999996</v>
      </c>
      <c r="L13" s="64">
        <v>0</v>
      </c>
      <c r="M13" s="65">
        <v>0</v>
      </c>
      <c r="N13" s="65">
        <v>0</v>
      </c>
      <c r="O13" s="78">
        <v>0</v>
      </c>
      <c r="P13" s="67">
        <f t="shared" si="1"/>
        <v>0</v>
      </c>
      <c r="Q13" s="64">
        <v>0</v>
      </c>
      <c r="R13" s="65">
        <v>0</v>
      </c>
      <c r="S13" s="65">
        <v>0</v>
      </c>
      <c r="T13" s="78">
        <v>0</v>
      </c>
      <c r="U13" s="67">
        <f t="shared" si="2"/>
        <v>0</v>
      </c>
      <c r="V13" s="64">
        <v>0</v>
      </c>
      <c r="W13" s="65">
        <v>0</v>
      </c>
      <c r="X13" s="65">
        <v>0</v>
      </c>
      <c r="Y13" s="78">
        <v>0</v>
      </c>
      <c r="Z13" s="67">
        <f t="shared" si="3"/>
        <v>0</v>
      </c>
      <c r="AA13" s="64">
        <v>0</v>
      </c>
      <c r="AB13" s="65">
        <v>0</v>
      </c>
      <c r="AC13" s="65">
        <v>0</v>
      </c>
      <c r="AD13" s="78">
        <v>0</v>
      </c>
      <c r="AE13" s="67">
        <f t="shared" si="4"/>
        <v>0</v>
      </c>
      <c r="AF13" s="64">
        <v>0</v>
      </c>
      <c r="AG13" s="65">
        <v>0</v>
      </c>
      <c r="AH13" s="65">
        <v>0</v>
      </c>
      <c r="AI13" s="78">
        <v>0</v>
      </c>
      <c r="AJ13" s="67">
        <f t="shared" si="5"/>
        <v>0</v>
      </c>
      <c r="AK13" s="64">
        <v>0</v>
      </c>
      <c r="AL13" s="65">
        <v>0</v>
      </c>
      <c r="AM13" s="65">
        <v>0</v>
      </c>
      <c r="AN13" s="78">
        <v>0</v>
      </c>
      <c r="AO13" s="67">
        <f t="shared" si="6"/>
        <v>0</v>
      </c>
      <c r="AP13" s="64">
        <v>0</v>
      </c>
      <c r="AQ13" s="65">
        <v>0</v>
      </c>
      <c r="AR13" s="65">
        <v>0</v>
      </c>
      <c r="AS13" s="78">
        <v>0</v>
      </c>
      <c r="AT13" s="67">
        <f t="shared" si="7"/>
        <v>0</v>
      </c>
      <c r="AU13" s="50"/>
      <c r="AV13" s="79"/>
      <c r="AW13" s="80"/>
      <c r="AY13" s="40">
        <f t="shared" si="8"/>
        <v>0</v>
      </c>
      <c r="AZ13" s="40"/>
      <c r="BB13" s="74">
        <f t="shared" si="18"/>
        <v>5</v>
      </c>
      <c r="BC13" s="75" t="s">
        <v>62</v>
      </c>
      <c r="BD13" s="76" t="s">
        <v>35</v>
      </c>
      <c r="BE13" s="77">
        <v>3</v>
      </c>
      <c r="BF13" s="70" t="s">
        <v>63</v>
      </c>
      <c r="BG13" s="71" t="s">
        <v>64</v>
      </c>
      <c r="BH13" s="71" t="s">
        <v>65</v>
      </c>
      <c r="BI13" s="81" t="s">
        <v>66</v>
      </c>
      <c r="BJ13" s="73" t="s">
        <v>67</v>
      </c>
      <c r="BM13" s="57"/>
      <c r="BN13" s="57"/>
      <c r="BO13" s="58">
        <f t="shared" si="9"/>
        <v>0</v>
      </c>
      <c r="BP13" s="58">
        <f t="shared" si="9"/>
        <v>0</v>
      </c>
      <c r="BQ13" s="58">
        <f t="shared" si="9"/>
        <v>0</v>
      </c>
      <c r="BR13" s="58">
        <f t="shared" si="9"/>
        <v>0</v>
      </c>
      <c r="BS13" s="59"/>
      <c r="BT13" s="58">
        <f t="shared" si="10"/>
        <v>0</v>
      </c>
      <c r="BU13" s="58">
        <f t="shared" si="10"/>
        <v>0</v>
      </c>
      <c r="BV13" s="58">
        <f t="shared" si="10"/>
        <v>0</v>
      </c>
      <c r="BW13" s="58">
        <f t="shared" si="10"/>
        <v>0</v>
      </c>
      <c r="BX13" s="59"/>
      <c r="BY13" s="58">
        <f t="shared" si="11"/>
        <v>0</v>
      </c>
      <c r="BZ13" s="58">
        <f t="shared" si="11"/>
        <v>0</v>
      </c>
      <c r="CA13" s="58">
        <f t="shared" si="11"/>
        <v>0</v>
      </c>
      <c r="CB13" s="58">
        <f t="shared" si="11"/>
        <v>0</v>
      </c>
      <c r="CC13" s="59"/>
      <c r="CD13" s="58">
        <f t="shared" si="12"/>
        <v>0</v>
      </c>
      <c r="CE13" s="58">
        <f t="shared" si="12"/>
        <v>0</v>
      </c>
      <c r="CF13" s="58">
        <f t="shared" si="12"/>
        <v>0</v>
      </c>
      <c r="CG13" s="58">
        <f t="shared" si="12"/>
        <v>0</v>
      </c>
      <c r="CH13" s="59"/>
      <c r="CI13" s="58">
        <f t="shared" si="13"/>
        <v>0</v>
      </c>
      <c r="CJ13" s="58">
        <f t="shared" si="13"/>
        <v>0</v>
      </c>
      <c r="CK13" s="58">
        <f t="shared" si="13"/>
        <v>0</v>
      </c>
      <c r="CL13" s="58">
        <f t="shared" si="13"/>
        <v>0</v>
      </c>
      <c r="CM13" s="59"/>
      <c r="CN13" s="58">
        <f t="shared" si="14"/>
        <v>0</v>
      </c>
      <c r="CO13" s="58">
        <f t="shared" si="14"/>
        <v>0</v>
      </c>
      <c r="CP13" s="58">
        <f t="shared" si="14"/>
        <v>0</v>
      </c>
      <c r="CQ13" s="58">
        <f t="shared" si="14"/>
        <v>0</v>
      </c>
      <c r="CR13" s="59"/>
      <c r="CS13" s="58">
        <f t="shared" si="15"/>
        <v>0</v>
      </c>
      <c r="CT13" s="58">
        <f t="shared" si="15"/>
        <v>0</v>
      </c>
      <c r="CU13" s="58">
        <f t="shared" si="15"/>
        <v>0</v>
      </c>
      <c r="CV13" s="58">
        <f t="shared" si="15"/>
        <v>0</v>
      </c>
      <c r="CW13" s="59"/>
      <c r="CX13" s="58">
        <f t="shared" si="16"/>
        <v>0</v>
      </c>
      <c r="CY13" s="58">
        <f t="shared" si="16"/>
        <v>0</v>
      </c>
      <c r="CZ13" s="58">
        <f t="shared" si="16"/>
        <v>0</v>
      </c>
      <c r="DA13" s="58">
        <f t="shared" si="16"/>
        <v>0</v>
      </c>
      <c r="DB13" s="57"/>
    </row>
    <row r="14" spans="2:106" ht="14.25" customHeight="1" x14ac:dyDescent="0.2">
      <c r="B14" s="74">
        <f t="shared" si="17"/>
        <v>6</v>
      </c>
      <c r="C14" s="75" t="s">
        <v>68</v>
      </c>
      <c r="D14" s="82"/>
      <c r="E14" s="76" t="s">
        <v>35</v>
      </c>
      <c r="F14" s="77">
        <v>3</v>
      </c>
      <c r="G14" s="64">
        <v>0</v>
      </c>
      <c r="H14" s="65">
        <v>0</v>
      </c>
      <c r="I14" s="65">
        <v>0</v>
      </c>
      <c r="J14" s="78">
        <v>1.21727692</v>
      </c>
      <c r="K14" s="67">
        <f t="shared" si="0"/>
        <v>1.21727692</v>
      </c>
      <c r="L14" s="64">
        <v>0</v>
      </c>
      <c r="M14" s="65">
        <v>0</v>
      </c>
      <c r="N14" s="65">
        <v>0</v>
      </c>
      <c r="O14" s="78">
        <v>0.53240455116502017</v>
      </c>
      <c r="P14" s="67">
        <f t="shared" si="1"/>
        <v>0.53240455116502017</v>
      </c>
      <c r="Q14" s="64">
        <v>0</v>
      </c>
      <c r="R14" s="65">
        <v>0</v>
      </c>
      <c r="S14" s="65">
        <v>0</v>
      </c>
      <c r="T14" s="78">
        <v>0.47691374964192246</v>
      </c>
      <c r="U14" s="67">
        <f t="shared" si="2"/>
        <v>0.47691374964192246</v>
      </c>
      <c r="V14" s="64">
        <v>0</v>
      </c>
      <c r="W14" s="65">
        <v>0</v>
      </c>
      <c r="X14" s="65">
        <v>0</v>
      </c>
      <c r="Y14" s="78">
        <v>0.70103076923076924</v>
      </c>
      <c r="Z14" s="67">
        <f t="shared" si="3"/>
        <v>0.70103076923076924</v>
      </c>
      <c r="AA14" s="64">
        <v>0</v>
      </c>
      <c r="AB14" s="65">
        <v>0</v>
      </c>
      <c r="AC14" s="65">
        <v>0</v>
      </c>
      <c r="AD14" s="78">
        <v>0.86256346153846153</v>
      </c>
      <c r="AE14" s="67">
        <f t="shared" si="4"/>
        <v>0.86256346153846153</v>
      </c>
      <c r="AF14" s="64">
        <v>0</v>
      </c>
      <c r="AG14" s="65">
        <v>0</v>
      </c>
      <c r="AH14" s="65">
        <v>0</v>
      </c>
      <c r="AI14" s="78">
        <v>1.2521423076923077</v>
      </c>
      <c r="AJ14" s="67">
        <f t="shared" si="5"/>
        <v>1.2521423076923077</v>
      </c>
      <c r="AK14" s="64">
        <v>0</v>
      </c>
      <c r="AL14" s="65">
        <v>0</v>
      </c>
      <c r="AM14" s="65">
        <v>0</v>
      </c>
      <c r="AN14" s="78">
        <v>1.3820019230769229</v>
      </c>
      <c r="AO14" s="67">
        <f t="shared" si="6"/>
        <v>1.3820019230769229</v>
      </c>
      <c r="AP14" s="64">
        <v>0</v>
      </c>
      <c r="AQ14" s="65">
        <v>0</v>
      </c>
      <c r="AR14" s="65">
        <v>0</v>
      </c>
      <c r="AS14" s="78">
        <v>1.3820019230769229</v>
      </c>
      <c r="AT14" s="67">
        <f t="shared" si="7"/>
        <v>1.3820019230769229</v>
      </c>
      <c r="AU14" s="50"/>
      <c r="AV14" s="79"/>
      <c r="AW14" s="80"/>
      <c r="AY14" s="40">
        <f t="shared" si="8"/>
        <v>0</v>
      </c>
      <c r="AZ14" s="40"/>
      <c r="BB14" s="74">
        <f t="shared" si="18"/>
        <v>6</v>
      </c>
      <c r="BC14" s="75" t="s">
        <v>68</v>
      </c>
      <c r="BD14" s="76" t="s">
        <v>35</v>
      </c>
      <c r="BE14" s="77">
        <v>3</v>
      </c>
      <c r="BF14" s="70" t="s">
        <v>69</v>
      </c>
      <c r="BG14" s="71" t="s">
        <v>70</v>
      </c>
      <c r="BH14" s="71" t="s">
        <v>71</v>
      </c>
      <c r="BI14" s="81" t="s">
        <v>72</v>
      </c>
      <c r="BJ14" s="73" t="s">
        <v>73</v>
      </c>
      <c r="BM14" s="57"/>
      <c r="BN14" s="57"/>
      <c r="BO14" s="58">
        <f t="shared" si="9"/>
        <v>0</v>
      </c>
      <c r="BP14" s="58">
        <f t="shared" si="9"/>
        <v>0</v>
      </c>
      <c r="BQ14" s="58">
        <f t="shared" si="9"/>
        <v>0</v>
      </c>
      <c r="BR14" s="58">
        <f t="shared" si="9"/>
        <v>0</v>
      </c>
      <c r="BS14" s="59"/>
      <c r="BT14" s="58">
        <f t="shared" si="10"/>
        <v>0</v>
      </c>
      <c r="BU14" s="58">
        <f t="shared" si="10"/>
        <v>0</v>
      </c>
      <c r="BV14" s="58">
        <f t="shared" si="10"/>
        <v>0</v>
      </c>
      <c r="BW14" s="58">
        <f t="shared" si="10"/>
        <v>0</v>
      </c>
      <c r="BX14" s="59"/>
      <c r="BY14" s="58">
        <f t="shared" si="11"/>
        <v>0</v>
      </c>
      <c r="BZ14" s="58">
        <f t="shared" si="11"/>
        <v>0</v>
      </c>
      <c r="CA14" s="58">
        <f t="shared" si="11"/>
        <v>0</v>
      </c>
      <c r="CB14" s="58">
        <f t="shared" si="11"/>
        <v>0</v>
      </c>
      <c r="CC14" s="59"/>
      <c r="CD14" s="58">
        <f t="shared" si="12"/>
        <v>0</v>
      </c>
      <c r="CE14" s="58">
        <f t="shared" si="12"/>
        <v>0</v>
      </c>
      <c r="CF14" s="58">
        <f t="shared" si="12"/>
        <v>0</v>
      </c>
      <c r="CG14" s="58">
        <f t="shared" si="12"/>
        <v>0</v>
      </c>
      <c r="CH14" s="59"/>
      <c r="CI14" s="58">
        <f t="shared" si="13"/>
        <v>0</v>
      </c>
      <c r="CJ14" s="58">
        <f t="shared" si="13"/>
        <v>0</v>
      </c>
      <c r="CK14" s="58">
        <f t="shared" si="13"/>
        <v>0</v>
      </c>
      <c r="CL14" s="58">
        <f t="shared" si="13"/>
        <v>0</v>
      </c>
      <c r="CM14" s="59"/>
      <c r="CN14" s="58">
        <f t="shared" si="14"/>
        <v>0</v>
      </c>
      <c r="CO14" s="58">
        <f t="shared" si="14"/>
        <v>0</v>
      </c>
      <c r="CP14" s="58">
        <f t="shared" si="14"/>
        <v>0</v>
      </c>
      <c r="CQ14" s="58">
        <f t="shared" si="14"/>
        <v>0</v>
      </c>
      <c r="CR14" s="59"/>
      <c r="CS14" s="58">
        <f t="shared" si="15"/>
        <v>0</v>
      </c>
      <c r="CT14" s="58">
        <f t="shared" si="15"/>
        <v>0</v>
      </c>
      <c r="CU14" s="58">
        <f t="shared" si="15"/>
        <v>0</v>
      </c>
      <c r="CV14" s="58">
        <f t="shared" si="15"/>
        <v>0</v>
      </c>
      <c r="CW14" s="59"/>
      <c r="CX14" s="58">
        <f t="shared" si="16"/>
        <v>0</v>
      </c>
      <c r="CY14" s="58">
        <f t="shared" si="16"/>
        <v>0</v>
      </c>
      <c r="CZ14" s="58">
        <f t="shared" si="16"/>
        <v>0</v>
      </c>
      <c r="DA14" s="58">
        <f t="shared" si="16"/>
        <v>0</v>
      </c>
      <c r="DB14" s="57"/>
    </row>
    <row r="15" spans="2:106" ht="14.25" customHeight="1" x14ac:dyDescent="0.2">
      <c r="B15" s="74">
        <f t="shared" si="17"/>
        <v>7</v>
      </c>
      <c r="C15" s="75" t="s">
        <v>74</v>
      </c>
      <c r="D15" s="82"/>
      <c r="E15" s="76" t="s">
        <v>35</v>
      </c>
      <c r="F15" s="77">
        <v>3</v>
      </c>
      <c r="G15" s="64">
        <v>0</v>
      </c>
      <c r="H15" s="65">
        <v>0</v>
      </c>
      <c r="I15" s="65">
        <v>0</v>
      </c>
      <c r="J15" s="78">
        <v>0</v>
      </c>
      <c r="K15" s="67">
        <f t="shared" si="0"/>
        <v>0</v>
      </c>
      <c r="L15" s="64">
        <v>0</v>
      </c>
      <c r="M15" s="65">
        <v>0</v>
      </c>
      <c r="N15" s="65">
        <v>0</v>
      </c>
      <c r="O15" s="78">
        <v>0</v>
      </c>
      <c r="P15" s="67">
        <f t="shared" si="1"/>
        <v>0</v>
      </c>
      <c r="Q15" s="64">
        <v>0</v>
      </c>
      <c r="R15" s="65">
        <v>0</v>
      </c>
      <c r="S15" s="65">
        <v>0</v>
      </c>
      <c r="T15" s="78">
        <v>0</v>
      </c>
      <c r="U15" s="67">
        <f t="shared" si="2"/>
        <v>0</v>
      </c>
      <c r="V15" s="64">
        <v>0</v>
      </c>
      <c r="W15" s="65">
        <v>0</v>
      </c>
      <c r="X15" s="65">
        <v>0</v>
      </c>
      <c r="Y15" s="78">
        <v>0</v>
      </c>
      <c r="Z15" s="67">
        <f t="shared" si="3"/>
        <v>0</v>
      </c>
      <c r="AA15" s="64">
        <v>0</v>
      </c>
      <c r="AB15" s="65">
        <v>0</v>
      </c>
      <c r="AC15" s="65">
        <v>0</v>
      </c>
      <c r="AD15" s="78">
        <v>0</v>
      </c>
      <c r="AE15" s="67">
        <f t="shared" si="4"/>
        <v>0</v>
      </c>
      <c r="AF15" s="64">
        <v>0</v>
      </c>
      <c r="AG15" s="65">
        <v>0</v>
      </c>
      <c r="AH15" s="65">
        <v>0</v>
      </c>
      <c r="AI15" s="78">
        <v>0</v>
      </c>
      <c r="AJ15" s="67">
        <f t="shared" si="5"/>
        <v>0</v>
      </c>
      <c r="AK15" s="64">
        <v>0</v>
      </c>
      <c r="AL15" s="65">
        <v>0</v>
      </c>
      <c r="AM15" s="65">
        <v>0</v>
      </c>
      <c r="AN15" s="78">
        <v>0</v>
      </c>
      <c r="AO15" s="67">
        <f t="shared" si="6"/>
        <v>0</v>
      </c>
      <c r="AP15" s="64">
        <v>0</v>
      </c>
      <c r="AQ15" s="65">
        <v>0</v>
      </c>
      <c r="AR15" s="65">
        <v>0</v>
      </c>
      <c r="AS15" s="78">
        <v>0</v>
      </c>
      <c r="AT15" s="67">
        <f t="shared" si="7"/>
        <v>0</v>
      </c>
      <c r="AU15" s="50"/>
      <c r="AV15" s="79"/>
      <c r="AW15" s="80"/>
      <c r="AY15" s="40">
        <f t="shared" si="8"/>
        <v>0</v>
      </c>
      <c r="AZ15" s="40"/>
      <c r="BB15" s="74">
        <f t="shared" si="18"/>
        <v>7</v>
      </c>
      <c r="BC15" s="75" t="s">
        <v>74</v>
      </c>
      <c r="BD15" s="76" t="s">
        <v>35</v>
      </c>
      <c r="BE15" s="77">
        <v>3</v>
      </c>
      <c r="BF15" s="70" t="s">
        <v>75</v>
      </c>
      <c r="BG15" s="71" t="s">
        <v>76</v>
      </c>
      <c r="BH15" s="71" t="s">
        <v>77</v>
      </c>
      <c r="BI15" s="81" t="s">
        <v>78</v>
      </c>
      <c r="BJ15" s="73" t="s">
        <v>79</v>
      </c>
      <c r="BM15" s="57"/>
      <c r="BN15" s="57"/>
      <c r="BO15" s="58">
        <f t="shared" si="9"/>
        <v>0</v>
      </c>
      <c r="BP15" s="58">
        <f t="shared" si="9"/>
        <v>0</v>
      </c>
      <c r="BQ15" s="58">
        <f t="shared" si="9"/>
        <v>0</v>
      </c>
      <c r="BR15" s="58">
        <f t="shared" si="9"/>
        <v>0</v>
      </c>
      <c r="BS15" s="59"/>
      <c r="BT15" s="58">
        <f t="shared" si="10"/>
        <v>0</v>
      </c>
      <c r="BU15" s="58">
        <f t="shared" si="10"/>
        <v>0</v>
      </c>
      <c r="BV15" s="58">
        <f t="shared" si="10"/>
        <v>0</v>
      </c>
      <c r="BW15" s="58">
        <f t="shared" si="10"/>
        <v>0</v>
      </c>
      <c r="BX15" s="59"/>
      <c r="BY15" s="58">
        <f t="shared" si="11"/>
        <v>0</v>
      </c>
      <c r="BZ15" s="58">
        <f t="shared" si="11"/>
        <v>0</v>
      </c>
      <c r="CA15" s="58">
        <f t="shared" si="11"/>
        <v>0</v>
      </c>
      <c r="CB15" s="58">
        <f t="shared" si="11"/>
        <v>0</v>
      </c>
      <c r="CC15" s="59"/>
      <c r="CD15" s="58">
        <f t="shared" si="12"/>
        <v>0</v>
      </c>
      <c r="CE15" s="58">
        <f t="shared" si="12"/>
        <v>0</v>
      </c>
      <c r="CF15" s="58">
        <f t="shared" si="12"/>
        <v>0</v>
      </c>
      <c r="CG15" s="58">
        <f t="shared" si="12"/>
        <v>0</v>
      </c>
      <c r="CH15" s="59"/>
      <c r="CI15" s="58">
        <f t="shared" si="13"/>
        <v>0</v>
      </c>
      <c r="CJ15" s="58">
        <f t="shared" si="13"/>
        <v>0</v>
      </c>
      <c r="CK15" s="58">
        <f t="shared" si="13"/>
        <v>0</v>
      </c>
      <c r="CL15" s="58">
        <f t="shared" si="13"/>
        <v>0</v>
      </c>
      <c r="CM15" s="59"/>
      <c r="CN15" s="58">
        <f t="shared" si="14"/>
        <v>0</v>
      </c>
      <c r="CO15" s="58">
        <f t="shared" si="14"/>
        <v>0</v>
      </c>
      <c r="CP15" s="58">
        <f t="shared" si="14"/>
        <v>0</v>
      </c>
      <c r="CQ15" s="58">
        <f t="shared" si="14"/>
        <v>0</v>
      </c>
      <c r="CR15" s="59"/>
      <c r="CS15" s="58">
        <f t="shared" si="15"/>
        <v>0</v>
      </c>
      <c r="CT15" s="58">
        <f t="shared" si="15"/>
        <v>0</v>
      </c>
      <c r="CU15" s="58">
        <f t="shared" si="15"/>
        <v>0</v>
      </c>
      <c r="CV15" s="58">
        <f t="shared" si="15"/>
        <v>0</v>
      </c>
      <c r="CW15" s="59"/>
      <c r="CX15" s="58">
        <f t="shared" si="16"/>
        <v>0</v>
      </c>
      <c r="CY15" s="58">
        <f t="shared" si="16"/>
        <v>0</v>
      </c>
      <c r="CZ15" s="58">
        <f t="shared" si="16"/>
        <v>0</v>
      </c>
      <c r="DA15" s="58">
        <f t="shared" si="16"/>
        <v>0</v>
      </c>
      <c r="DB15" s="57"/>
    </row>
    <row r="16" spans="2:106" ht="14.25" customHeight="1" x14ac:dyDescent="0.2">
      <c r="B16" s="74">
        <f t="shared" si="17"/>
        <v>8</v>
      </c>
      <c r="C16" s="75" t="s">
        <v>80</v>
      </c>
      <c r="D16" s="82"/>
      <c r="E16" s="76" t="s">
        <v>35</v>
      </c>
      <c r="F16" s="77">
        <v>3</v>
      </c>
      <c r="G16" s="64">
        <v>0</v>
      </c>
      <c r="H16" s="65">
        <v>0</v>
      </c>
      <c r="I16" s="65">
        <v>0</v>
      </c>
      <c r="J16" s="78">
        <v>0</v>
      </c>
      <c r="K16" s="67">
        <f t="shared" si="0"/>
        <v>0</v>
      </c>
      <c r="L16" s="64">
        <v>0</v>
      </c>
      <c r="M16" s="65">
        <v>0</v>
      </c>
      <c r="N16" s="65">
        <v>0</v>
      </c>
      <c r="O16" s="78">
        <v>0</v>
      </c>
      <c r="P16" s="67">
        <f t="shared" si="1"/>
        <v>0</v>
      </c>
      <c r="Q16" s="64">
        <v>0</v>
      </c>
      <c r="R16" s="65">
        <v>0</v>
      </c>
      <c r="S16" s="65">
        <v>0</v>
      </c>
      <c r="T16" s="78">
        <v>0</v>
      </c>
      <c r="U16" s="67">
        <f t="shared" si="2"/>
        <v>0</v>
      </c>
      <c r="V16" s="64">
        <v>0</v>
      </c>
      <c r="W16" s="65">
        <v>0</v>
      </c>
      <c r="X16" s="65">
        <v>0</v>
      </c>
      <c r="Y16" s="78">
        <v>3.9696923076923079</v>
      </c>
      <c r="Z16" s="67">
        <f t="shared" si="3"/>
        <v>3.9696923076923079</v>
      </c>
      <c r="AA16" s="64">
        <v>0</v>
      </c>
      <c r="AB16" s="65">
        <v>0</v>
      </c>
      <c r="AC16" s="65">
        <v>0</v>
      </c>
      <c r="AD16" s="78">
        <v>3.9696923076923079</v>
      </c>
      <c r="AE16" s="67">
        <f t="shared" si="4"/>
        <v>3.9696923076923079</v>
      </c>
      <c r="AF16" s="64">
        <v>0</v>
      </c>
      <c r="AG16" s="65">
        <v>0</v>
      </c>
      <c r="AH16" s="65">
        <v>0</v>
      </c>
      <c r="AI16" s="78">
        <v>3.9696923076923079</v>
      </c>
      <c r="AJ16" s="67">
        <f t="shared" si="5"/>
        <v>3.9696923076923079</v>
      </c>
      <c r="AK16" s="64">
        <v>0</v>
      </c>
      <c r="AL16" s="65">
        <v>0</v>
      </c>
      <c r="AM16" s="65">
        <v>0</v>
      </c>
      <c r="AN16" s="78">
        <v>3.9696923076923079</v>
      </c>
      <c r="AO16" s="67">
        <f t="shared" si="6"/>
        <v>3.9696923076923079</v>
      </c>
      <c r="AP16" s="64">
        <v>0</v>
      </c>
      <c r="AQ16" s="65">
        <v>0</v>
      </c>
      <c r="AR16" s="65">
        <v>0</v>
      </c>
      <c r="AS16" s="78">
        <v>3.9696923076923079</v>
      </c>
      <c r="AT16" s="67">
        <f t="shared" si="7"/>
        <v>3.9696923076923079</v>
      </c>
      <c r="AU16" s="50"/>
      <c r="AV16" s="79"/>
      <c r="AW16" s="80"/>
      <c r="AY16" s="40">
        <f t="shared" si="8"/>
        <v>0</v>
      </c>
      <c r="AZ16" s="40"/>
      <c r="BB16" s="74">
        <f t="shared" si="18"/>
        <v>8</v>
      </c>
      <c r="BC16" s="75" t="s">
        <v>80</v>
      </c>
      <c r="BD16" s="76" t="s">
        <v>35</v>
      </c>
      <c r="BE16" s="77">
        <v>3</v>
      </c>
      <c r="BF16" s="70" t="s">
        <v>81</v>
      </c>
      <c r="BG16" s="71" t="s">
        <v>82</v>
      </c>
      <c r="BH16" s="71" t="s">
        <v>83</v>
      </c>
      <c r="BI16" s="81" t="s">
        <v>84</v>
      </c>
      <c r="BJ16" s="73" t="s">
        <v>85</v>
      </c>
      <c r="BM16" s="57"/>
      <c r="BN16" s="57"/>
      <c r="BO16" s="58">
        <f t="shared" si="9"/>
        <v>0</v>
      </c>
      <c r="BP16" s="58">
        <f t="shared" si="9"/>
        <v>0</v>
      </c>
      <c r="BQ16" s="58">
        <f t="shared" si="9"/>
        <v>0</v>
      </c>
      <c r="BR16" s="58">
        <f t="shared" si="9"/>
        <v>0</v>
      </c>
      <c r="BS16" s="59"/>
      <c r="BT16" s="58">
        <f t="shared" si="10"/>
        <v>0</v>
      </c>
      <c r="BU16" s="58">
        <f t="shared" si="10"/>
        <v>0</v>
      </c>
      <c r="BV16" s="58">
        <f t="shared" si="10"/>
        <v>0</v>
      </c>
      <c r="BW16" s="58">
        <f t="shared" si="10"/>
        <v>0</v>
      </c>
      <c r="BX16" s="59"/>
      <c r="BY16" s="58">
        <f t="shared" si="11"/>
        <v>0</v>
      </c>
      <c r="BZ16" s="58">
        <f t="shared" si="11"/>
        <v>0</v>
      </c>
      <c r="CA16" s="58">
        <f t="shared" si="11"/>
        <v>0</v>
      </c>
      <c r="CB16" s="58">
        <f t="shared" si="11"/>
        <v>0</v>
      </c>
      <c r="CC16" s="59"/>
      <c r="CD16" s="58">
        <f t="shared" si="12"/>
        <v>0</v>
      </c>
      <c r="CE16" s="58">
        <f t="shared" si="12"/>
        <v>0</v>
      </c>
      <c r="CF16" s="58">
        <f t="shared" si="12"/>
        <v>0</v>
      </c>
      <c r="CG16" s="58">
        <f t="shared" si="12"/>
        <v>0</v>
      </c>
      <c r="CH16" s="59"/>
      <c r="CI16" s="58">
        <f t="shared" si="13"/>
        <v>0</v>
      </c>
      <c r="CJ16" s="58">
        <f t="shared" si="13"/>
        <v>0</v>
      </c>
      <c r="CK16" s="58">
        <f t="shared" si="13"/>
        <v>0</v>
      </c>
      <c r="CL16" s="58">
        <f t="shared" si="13"/>
        <v>0</v>
      </c>
      <c r="CM16" s="59"/>
      <c r="CN16" s="58">
        <f t="shared" si="14"/>
        <v>0</v>
      </c>
      <c r="CO16" s="58">
        <f t="shared" si="14"/>
        <v>0</v>
      </c>
      <c r="CP16" s="58">
        <f t="shared" si="14"/>
        <v>0</v>
      </c>
      <c r="CQ16" s="58">
        <f t="shared" si="14"/>
        <v>0</v>
      </c>
      <c r="CR16" s="59"/>
      <c r="CS16" s="58">
        <f t="shared" si="15"/>
        <v>0</v>
      </c>
      <c r="CT16" s="58">
        <f t="shared" si="15"/>
        <v>0</v>
      </c>
      <c r="CU16" s="58">
        <f t="shared" si="15"/>
        <v>0</v>
      </c>
      <c r="CV16" s="58">
        <f t="shared" si="15"/>
        <v>0</v>
      </c>
      <c r="CW16" s="59"/>
      <c r="CX16" s="58">
        <f t="shared" si="16"/>
        <v>0</v>
      </c>
      <c r="CY16" s="58">
        <f t="shared" si="16"/>
        <v>0</v>
      </c>
      <c r="CZ16" s="58">
        <f t="shared" si="16"/>
        <v>0</v>
      </c>
      <c r="DA16" s="58">
        <f t="shared" si="16"/>
        <v>0</v>
      </c>
      <c r="DB16" s="57"/>
    </row>
    <row r="17" spans="2:106" ht="14.25" customHeight="1" x14ac:dyDescent="0.2">
      <c r="B17" s="74">
        <f t="shared" si="17"/>
        <v>9</v>
      </c>
      <c r="C17" s="75" t="s">
        <v>86</v>
      </c>
      <c r="D17" s="82"/>
      <c r="E17" s="76" t="s">
        <v>35</v>
      </c>
      <c r="F17" s="77">
        <v>3</v>
      </c>
      <c r="G17" s="64">
        <v>0</v>
      </c>
      <c r="H17" s="65">
        <v>0</v>
      </c>
      <c r="I17" s="65">
        <v>0</v>
      </c>
      <c r="J17" s="78">
        <v>0</v>
      </c>
      <c r="K17" s="67">
        <f t="shared" si="0"/>
        <v>0</v>
      </c>
      <c r="L17" s="64">
        <v>0</v>
      </c>
      <c r="M17" s="65">
        <v>0</v>
      </c>
      <c r="N17" s="65">
        <v>0</v>
      </c>
      <c r="O17" s="78">
        <v>0</v>
      </c>
      <c r="P17" s="67">
        <f t="shared" si="1"/>
        <v>0</v>
      </c>
      <c r="Q17" s="64">
        <v>0</v>
      </c>
      <c r="R17" s="65">
        <v>0</v>
      </c>
      <c r="S17" s="65">
        <v>0</v>
      </c>
      <c r="T17" s="78">
        <v>0</v>
      </c>
      <c r="U17" s="67">
        <f t="shared" si="2"/>
        <v>0</v>
      </c>
      <c r="V17" s="64">
        <v>0</v>
      </c>
      <c r="W17" s="65">
        <v>0</v>
      </c>
      <c r="X17" s="65">
        <v>0</v>
      </c>
      <c r="Y17" s="78">
        <v>0</v>
      </c>
      <c r="Z17" s="67">
        <f t="shared" si="3"/>
        <v>0</v>
      </c>
      <c r="AA17" s="64">
        <v>0</v>
      </c>
      <c r="AB17" s="65">
        <v>0</v>
      </c>
      <c r="AC17" s="65">
        <v>0</v>
      </c>
      <c r="AD17" s="78">
        <v>0</v>
      </c>
      <c r="AE17" s="67">
        <f t="shared" si="4"/>
        <v>0</v>
      </c>
      <c r="AF17" s="64">
        <v>0</v>
      </c>
      <c r="AG17" s="65">
        <v>0</v>
      </c>
      <c r="AH17" s="65">
        <v>0</v>
      </c>
      <c r="AI17" s="78">
        <v>0</v>
      </c>
      <c r="AJ17" s="67">
        <f t="shared" si="5"/>
        <v>0</v>
      </c>
      <c r="AK17" s="64">
        <v>0</v>
      </c>
      <c r="AL17" s="65">
        <v>0</v>
      </c>
      <c r="AM17" s="65">
        <v>0</v>
      </c>
      <c r="AN17" s="78">
        <v>0</v>
      </c>
      <c r="AO17" s="67">
        <f t="shared" si="6"/>
        <v>0</v>
      </c>
      <c r="AP17" s="64">
        <v>0</v>
      </c>
      <c r="AQ17" s="65">
        <v>0</v>
      </c>
      <c r="AR17" s="65">
        <v>0</v>
      </c>
      <c r="AS17" s="78">
        <v>0</v>
      </c>
      <c r="AT17" s="67">
        <f t="shared" si="7"/>
        <v>0</v>
      </c>
      <c r="AU17" s="50"/>
      <c r="AV17" s="79"/>
      <c r="AW17" s="80"/>
      <c r="AY17" s="40">
        <f t="shared" si="8"/>
        <v>0</v>
      </c>
      <c r="AZ17" s="40"/>
      <c r="BB17" s="74">
        <f t="shared" si="18"/>
        <v>9</v>
      </c>
      <c r="BC17" s="75" t="s">
        <v>86</v>
      </c>
      <c r="BD17" s="76" t="s">
        <v>35</v>
      </c>
      <c r="BE17" s="77">
        <v>3</v>
      </c>
      <c r="BF17" s="70" t="s">
        <v>87</v>
      </c>
      <c r="BG17" s="71" t="s">
        <v>88</v>
      </c>
      <c r="BH17" s="71" t="s">
        <v>89</v>
      </c>
      <c r="BI17" s="81" t="s">
        <v>90</v>
      </c>
      <c r="BJ17" s="73" t="s">
        <v>91</v>
      </c>
      <c r="BM17" s="57"/>
      <c r="BN17" s="57"/>
      <c r="BO17" s="58">
        <f t="shared" si="9"/>
        <v>0</v>
      </c>
      <c r="BP17" s="58">
        <f t="shared" si="9"/>
        <v>0</v>
      </c>
      <c r="BQ17" s="58">
        <f t="shared" si="9"/>
        <v>0</v>
      </c>
      <c r="BR17" s="58">
        <f t="shared" si="9"/>
        <v>0</v>
      </c>
      <c r="BS17" s="59"/>
      <c r="BT17" s="58">
        <f t="shared" si="10"/>
        <v>0</v>
      </c>
      <c r="BU17" s="58">
        <f t="shared" si="10"/>
        <v>0</v>
      </c>
      <c r="BV17" s="58">
        <f t="shared" si="10"/>
        <v>0</v>
      </c>
      <c r="BW17" s="58">
        <f t="shared" si="10"/>
        <v>0</v>
      </c>
      <c r="BX17" s="59"/>
      <c r="BY17" s="58">
        <f t="shared" si="11"/>
        <v>0</v>
      </c>
      <c r="BZ17" s="58">
        <f t="shared" si="11"/>
        <v>0</v>
      </c>
      <c r="CA17" s="58">
        <f t="shared" si="11"/>
        <v>0</v>
      </c>
      <c r="CB17" s="58">
        <f t="shared" si="11"/>
        <v>0</v>
      </c>
      <c r="CC17" s="59"/>
      <c r="CD17" s="58">
        <f t="shared" si="12"/>
        <v>0</v>
      </c>
      <c r="CE17" s="58">
        <f t="shared" si="12"/>
        <v>0</v>
      </c>
      <c r="CF17" s="58">
        <f t="shared" si="12"/>
        <v>0</v>
      </c>
      <c r="CG17" s="58">
        <f t="shared" si="12"/>
        <v>0</v>
      </c>
      <c r="CH17" s="59"/>
      <c r="CI17" s="58">
        <f t="shared" si="13"/>
        <v>0</v>
      </c>
      <c r="CJ17" s="58">
        <f t="shared" si="13"/>
        <v>0</v>
      </c>
      <c r="CK17" s="58">
        <f t="shared" si="13"/>
        <v>0</v>
      </c>
      <c r="CL17" s="58">
        <f t="shared" si="13"/>
        <v>0</v>
      </c>
      <c r="CM17" s="59"/>
      <c r="CN17" s="58">
        <f t="shared" si="14"/>
        <v>0</v>
      </c>
      <c r="CO17" s="58">
        <f t="shared" si="14"/>
        <v>0</v>
      </c>
      <c r="CP17" s="58">
        <f t="shared" si="14"/>
        <v>0</v>
      </c>
      <c r="CQ17" s="58">
        <f t="shared" si="14"/>
        <v>0</v>
      </c>
      <c r="CR17" s="59"/>
      <c r="CS17" s="58">
        <f t="shared" si="15"/>
        <v>0</v>
      </c>
      <c r="CT17" s="58">
        <f t="shared" si="15"/>
        <v>0</v>
      </c>
      <c r="CU17" s="58">
        <f t="shared" si="15"/>
        <v>0</v>
      </c>
      <c r="CV17" s="58">
        <f t="shared" si="15"/>
        <v>0</v>
      </c>
      <c r="CW17" s="59"/>
      <c r="CX17" s="58">
        <f t="shared" si="16"/>
        <v>0</v>
      </c>
      <c r="CY17" s="58">
        <f t="shared" si="16"/>
        <v>0</v>
      </c>
      <c r="CZ17" s="58">
        <f t="shared" si="16"/>
        <v>0</v>
      </c>
      <c r="DA17" s="58">
        <f t="shared" si="16"/>
        <v>0</v>
      </c>
      <c r="DB17" s="57"/>
    </row>
    <row r="18" spans="2:106" ht="14.25" customHeight="1" x14ac:dyDescent="0.2">
      <c r="B18" s="74">
        <f t="shared" si="17"/>
        <v>10</v>
      </c>
      <c r="C18" s="83" t="s">
        <v>92</v>
      </c>
      <c r="D18" s="82"/>
      <c r="E18" s="76" t="s">
        <v>35</v>
      </c>
      <c r="F18" s="77">
        <v>3</v>
      </c>
      <c r="G18" s="64">
        <v>0</v>
      </c>
      <c r="H18" s="65">
        <v>0</v>
      </c>
      <c r="I18" s="65">
        <v>0</v>
      </c>
      <c r="J18" s="78">
        <v>0</v>
      </c>
      <c r="K18" s="67">
        <f t="shared" si="0"/>
        <v>0</v>
      </c>
      <c r="L18" s="64">
        <v>0</v>
      </c>
      <c r="M18" s="65">
        <v>0</v>
      </c>
      <c r="N18" s="65">
        <v>0</v>
      </c>
      <c r="O18" s="78">
        <v>0</v>
      </c>
      <c r="P18" s="67">
        <f t="shared" si="1"/>
        <v>0</v>
      </c>
      <c r="Q18" s="64">
        <v>0</v>
      </c>
      <c r="R18" s="65">
        <v>0</v>
      </c>
      <c r="S18" s="65">
        <v>0</v>
      </c>
      <c r="T18" s="78">
        <v>0.28636027151772048</v>
      </c>
      <c r="U18" s="67">
        <f t="shared" si="2"/>
        <v>0.28636027151772048</v>
      </c>
      <c r="V18" s="64">
        <v>0</v>
      </c>
      <c r="W18" s="65">
        <v>0</v>
      </c>
      <c r="X18" s="65">
        <v>0</v>
      </c>
      <c r="Y18" s="78">
        <v>0.57011538461538469</v>
      </c>
      <c r="Z18" s="67">
        <f t="shared" si="3"/>
        <v>0.57011538461538469</v>
      </c>
      <c r="AA18" s="64">
        <v>0</v>
      </c>
      <c r="AB18" s="65">
        <v>0</v>
      </c>
      <c r="AC18" s="65">
        <v>0</v>
      </c>
      <c r="AD18" s="78">
        <v>0.57011538461538469</v>
      </c>
      <c r="AE18" s="67">
        <f t="shared" si="4"/>
        <v>0.57011538461538469</v>
      </c>
      <c r="AF18" s="64">
        <v>0</v>
      </c>
      <c r="AG18" s="65">
        <v>0</v>
      </c>
      <c r="AH18" s="65">
        <v>0</v>
      </c>
      <c r="AI18" s="78">
        <v>0.57011538461538469</v>
      </c>
      <c r="AJ18" s="67">
        <f t="shared" si="5"/>
        <v>0.57011538461538469</v>
      </c>
      <c r="AK18" s="64">
        <v>0</v>
      </c>
      <c r="AL18" s="65">
        <v>0</v>
      </c>
      <c r="AM18" s="65">
        <v>0</v>
      </c>
      <c r="AN18" s="78">
        <v>0.57011538461538469</v>
      </c>
      <c r="AO18" s="67">
        <f t="shared" si="6"/>
        <v>0.57011538461538469</v>
      </c>
      <c r="AP18" s="64">
        <v>0</v>
      </c>
      <c r="AQ18" s="65">
        <v>0</v>
      </c>
      <c r="AR18" s="65">
        <v>0</v>
      </c>
      <c r="AS18" s="78">
        <v>0.57011538461538469</v>
      </c>
      <c r="AT18" s="67">
        <f t="shared" si="7"/>
        <v>0.57011538461538469</v>
      </c>
      <c r="AU18" s="50"/>
      <c r="AV18" s="79"/>
      <c r="AW18" s="80"/>
      <c r="AY18" s="40">
        <f t="shared" si="8"/>
        <v>0</v>
      </c>
      <c r="AZ18" s="40"/>
      <c r="BB18" s="74">
        <f t="shared" si="18"/>
        <v>10</v>
      </c>
      <c r="BC18" s="75" t="s">
        <v>92</v>
      </c>
      <c r="BD18" s="76" t="s">
        <v>35</v>
      </c>
      <c r="BE18" s="77">
        <v>3</v>
      </c>
      <c r="BF18" s="70" t="s">
        <v>93</v>
      </c>
      <c r="BG18" s="71" t="s">
        <v>94</v>
      </c>
      <c r="BH18" s="71" t="s">
        <v>95</v>
      </c>
      <c r="BI18" s="81" t="s">
        <v>96</v>
      </c>
      <c r="BJ18" s="73" t="s">
        <v>97</v>
      </c>
      <c r="BM18" s="57"/>
      <c r="BN18" s="57"/>
      <c r="BO18" s="58">
        <f t="shared" si="9"/>
        <v>0</v>
      </c>
      <c r="BP18" s="58">
        <f t="shared" si="9"/>
        <v>0</v>
      </c>
      <c r="BQ18" s="58">
        <f t="shared" si="9"/>
        <v>0</v>
      </c>
      <c r="BR18" s="58">
        <f t="shared" si="9"/>
        <v>0</v>
      </c>
      <c r="BS18" s="59"/>
      <c r="BT18" s="58">
        <f t="shared" si="10"/>
        <v>0</v>
      </c>
      <c r="BU18" s="58">
        <f t="shared" si="10"/>
        <v>0</v>
      </c>
      <c r="BV18" s="58">
        <f t="shared" si="10"/>
        <v>0</v>
      </c>
      <c r="BW18" s="58">
        <f t="shared" si="10"/>
        <v>0</v>
      </c>
      <c r="BX18" s="59"/>
      <c r="BY18" s="58">
        <f t="shared" si="11"/>
        <v>0</v>
      </c>
      <c r="BZ18" s="58">
        <f t="shared" si="11"/>
        <v>0</v>
      </c>
      <c r="CA18" s="58">
        <f t="shared" si="11"/>
        <v>0</v>
      </c>
      <c r="CB18" s="58">
        <f t="shared" si="11"/>
        <v>0</v>
      </c>
      <c r="CC18" s="59"/>
      <c r="CD18" s="58">
        <f t="shared" si="12"/>
        <v>0</v>
      </c>
      <c r="CE18" s="58">
        <f t="shared" si="12"/>
        <v>0</v>
      </c>
      <c r="CF18" s="58">
        <f t="shared" si="12"/>
        <v>0</v>
      </c>
      <c r="CG18" s="58">
        <f t="shared" si="12"/>
        <v>0</v>
      </c>
      <c r="CH18" s="59"/>
      <c r="CI18" s="58">
        <f t="shared" si="13"/>
        <v>0</v>
      </c>
      <c r="CJ18" s="58">
        <f t="shared" si="13"/>
        <v>0</v>
      </c>
      <c r="CK18" s="58">
        <f t="shared" si="13"/>
        <v>0</v>
      </c>
      <c r="CL18" s="58">
        <f t="shared" si="13"/>
        <v>0</v>
      </c>
      <c r="CM18" s="59"/>
      <c r="CN18" s="58">
        <f t="shared" si="14"/>
        <v>0</v>
      </c>
      <c r="CO18" s="58">
        <f t="shared" si="14"/>
        <v>0</v>
      </c>
      <c r="CP18" s="58">
        <f t="shared" si="14"/>
        <v>0</v>
      </c>
      <c r="CQ18" s="58">
        <f t="shared" si="14"/>
        <v>0</v>
      </c>
      <c r="CR18" s="59"/>
      <c r="CS18" s="58">
        <f t="shared" si="15"/>
        <v>0</v>
      </c>
      <c r="CT18" s="58">
        <f t="shared" si="15"/>
        <v>0</v>
      </c>
      <c r="CU18" s="58">
        <f t="shared" si="15"/>
        <v>0</v>
      </c>
      <c r="CV18" s="58">
        <f t="shared" si="15"/>
        <v>0</v>
      </c>
      <c r="CW18" s="59"/>
      <c r="CX18" s="58">
        <f t="shared" si="16"/>
        <v>0</v>
      </c>
      <c r="CY18" s="58">
        <f t="shared" si="16"/>
        <v>0</v>
      </c>
      <c r="CZ18" s="58">
        <f t="shared" si="16"/>
        <v>0</v>
      </c>
      <c r="DA18" s="58">
        <f t="shared" si="16"/>
        <v>0</v>
      </c>
      <c r="DB18" s="57"/>
    </row>
    <row r="19" spans="2:106" ht="14.25" customHeight="1" x14ac:dyDescent="0.2">
      <c r="B19" s="74">
        <f t="shared" si="17"/>
        <v>11</v>
      </c>
      <c r="C19" s="83" t="s">
        <v>98</v>
      </c>
      <c r="D19" s="82"/>
      <c r="E19" s="76" t="s">
        <v>35</v>
      </c>
      <c r="F19" s="77">
        <v>3</v>
      </c>
      <c r="G19" s="64">
        <v>0</v>
      </c>
      <c r="H19" s="65">
        <v>0</v>
      </c>
      <c r="I19" s="65">
        <v>0</v>
      </c>
      <c r="J19" s="78">
        <v>9.1293499300000089</v>
      </c>
      <c r="K19" s="67">
        <f t="shared" si="0"/>
        <v>9.1293499300000089</v>
      </c>
      <c r="L19" s="64">
        <v>0</v>
      </c>
      <c r="M19" s="65">
        <v>0</v>
      </c>
      <c r="N19" s="65">
        <v>0</v>
      </c>
      <c r="O19" s="78">
        <v>5.9309135498784595</v>
      </c>
      <c r="P19" s="67">
        <f t="shared" si="1"/>
        <v>5.9309135498784595</v>
      </c>
      <c r="Q19" s="64">
        <v>0</v>
      </c>
      <c r="R19" s="65">
        <v>0</v>
      </c>
      <c r="S19" s="65">
        <v>0</v>
      </c>
      <c r="T19" s="78">
        <v>4.0092444610343394</v>
      </c>
      <c r="U19" s="67">
        <f t="shared" si="2"/>
        <v>4.0092444610343394</v>
      </c>
      <c r="V19" s="64">
        <v>0</v>
      </c>
      <c r="W19" s="65">
        <v>0</v>
      </c>
      <c r="X19" s="65">
        <v>0</v>
      </c>
      <c r="Y19" s="78">
        <v>3.3784615384615386</v>
      </c>
      <c r="Z19" s="67">
        <f t="shared" si="3"/>
        <v>3.3784615384615386</v>
      </c>
      <c r="AA19" s="64">
        <v>0</v>
      </c>
      <c r="AB19" s="65">
        <v>0</v>
      </c>
      <c r="AC19" s="65">
        <v>0</v>
      </c>
      <c r="AD19" s="78">
        <v>3.3784615384615386</v>
      </c>
      <c r="AE19" s="67">
        <f t="shared" si="4"/>
        <v>3.3784615384615386</v>
      </c>
      <c r="AF19" s="64">
        <v>0</v>
      </c>
      <c r="AG19" s="65">
        <v>0</v>
      </c>
      <c r="AH19" s="65">
        <v>0</v>
      </c>
      <c r="AI19" s="78">
        <v>3.3784615384615386</v>
      </c>
      <c r="AJ19" s="67">
        <f t="shared" si="5"/>
        <v>3.3784615384615386</v>
      </c>
      <c r="AK19" s="64">
        <v>0</v>
      </c>
      <c r="AL19" s="65">
        <v>0</v>
      </c>
      <c r="AM19" s="65">
        <v>0</v>
      </c>
      <c r="AN19" s="78">
        <v>3.3784615384615386</v>
      </c>
      <c r="AO19" s="67">
        <f t="shared" si="6"/>
        <v>3.3784615384615386</v>
      </c>
      <c r="AP19" s="64">
        <v>0</v>
      </c>
      <c r="AQ19" s="65">
        <v>0</v>
      </c>
      <c r="AR19" s="65">
        <v>0</v>
      </c>
      <c r="AS19" s="78">
        <v>3.3784615384615386</v>
      </c>
      <c r="AT19" s="67">
        <f t="shared" si="7"/>
        <v>3.3784615384615386</v>
      </c>
      <c r="AU19" s="50"/>
      <c r="AV19" s="79"/>
      <c r="AW19" s="80"/>
      <c r="AY19" s="40">
        <f t="shared" si="8"/>
        <v>0</v>
      </c>
      <c r="AZ19" s="40"/>
      <c r="BB19" s="74">
        <f t="shared" si="18"/>
        <v>11</v>
      </c>
      <c r="BC19" s="75" t="s">
        <v>98</v>
      </c>
      <c r="BD19" s="76" t="s">
        <v>35</v>
      </c>
      <c r="BE19" s="77">
        <v>3</v>
      </c>
      <c r="BF19" s="70" t="s">
        <v>99</v>
      </c>
      <c r="BG19" s="71" t="s">
        <v>100</v>
      </c>
      <c r="BH19" s="71" t="s">
        <v>101</v>
      </c>
      <c r="BI19" s="81" t="s">
        <v>102</v>
      </c>
      <c r="BJ19" s="73" t="s">
        <v>103</v>
      </c>
      <c r="BM19" s="57"/>
      <c r="BN19" s="57"/>
      <c r="BO19" s="58">
        <f t="shared" si="9"/>
        <v>0</v>
      </c>
      <c r="BP19" s="58">
        <f t="shared" si="9"/>
        <v>0</v>
      </c>
      <c r="BQ19" s="58">
        <f t="shared" si="9"/>
        <v>0</v>
      </c>
      <c r="BR19" s="58">
        <f t="shared" si="9"/>
        <v>0</v>
      </c>
      <c r="BS19" s="59"/>
      <c r="BT19" s="58">
        <f t="shared" si="10"/>
        <v>0</v>
      </c>
      <c r="BU19" s="58">
        <f t="shared" si="10"/>
        <v>0</v>
      </c>
      <c r="BV19" s="58">
        <f t="shared" si="10"/>
        <v>0</v>
      </c>
      <c r="BW19" s="58">
        <f t="shared" si="10"/>
        <v>0</v>
      </c>
      <c r="BX19" s="59"/>
      <c r="BY19" s="58">
        <f t="shared" si="11"/>
        <v>0</v>
      </c>
      <c r="BZ19" s="58">
        <f t="shared" si="11"/>
        <v>0</v>
      </c>
      <c r="CA19" s="58">
        <f t="shared" si="11"/>
        <v>0</v>
      </c>
      <c r="CB19" s="58">
        <f t="shared" si="11"/>
        <v>0</v>
      </c>
      <c r="CC19" s="59"/>
      <c r="CD19" s="58">
        <f t="shared" si="12"/>
        <v>0</v>
      </c>
      <c r="CE19" s="58">
        <f t="shared" si="12"/>
        <v>0</v>
      </c>
      <c r="CF19" s="58">
        <f t="shared" si="12"/>
        <v>0</v>
      </c>
      <c r="CG19" s="58">
        <f t="shared" si="12"/>
        <v>0</v>
      </c>
      <c r="CH19" s="59"/>
      <c r="CI19" s="58">
        <f t="shared" si="13"/>
        <v>0</v>
      </c>
      <c r="CJ19" s="58">
        <f t="shared" si="13"/>
        <v>0</v>
      </c>
      <c r="CK19" s="58">
        <f t="shared" si="13"/>
        <v>0</v>
      </c>
      <c r="CL19" s="58">
        <f t="shared" si="13"/>
        <v>0</v>
      </c>
      <c r="CM19" s="59"/>
      <c r="CN19" s="58">
        <f t="shared" si="14"/>
        <v>0</v>
      </c>
      <c r="CO19" s="58">
        <f t="shared" si="14"/>
        <v>0</v>
      </c>
      <c r="CP19" s="58">
        <f t="shared" si="14"/>
        <v>0</v>
      </c>
      <c r="CQ19" s="58">
        <f t="shared" si="14"/>
        <v>0</v>
      </c>
      <c r="CR19" s="59"/>
      <c r="CS19" s="58">
        <f t="shared" si="15"/>
        <v>0</v>
      </c>
      <c r="CT19" s="58">
        <f t="shared" si="15"/>
        <v>0</v>
      </c>
      <c r="CU19" s="58">
        <f t="shared" si="15"/>
        <v>0</v>
      </c>
      <c r="CV19" s="58">
        <f t="shared" si="15"/>
        <v>0</v>
      </c>
      <c r="CW19" s="59"/>
      <c r="CX19" s="58">
        <f t="shared" si="16"/>
        <v>0</v>
      </c>
      <c r="CY19" s="58">
        <f t="shared" si="16"/>
        <v>0</v>
      </c>
      <c r="CZ19" s="58">
        <f t="shared" si="16"/>
        <v>0</v>
      </c>
      <c r="DA19" s="58">
        <f t="shared" si="16"/>
        <v>0</v>
      </c>
      <c r="DB19" s="57"/>
    </row>
    <row r="20" spans="2:106" ht="14.25" customHeight="1" x14ac:dyDescent="0.2">
      <c r="B20" s="74">
        <f t="shared" si="17"/>
        <v>12</v>
      </c>
      <c r="C20" s="83" t="s">
        <v>104</v>
      </c>
      <c r="D20" s="82"/>
      <c r="E20" s="76" t="s">
        <v>35</v>
      </c>
      <c r="F20" s="77">
        <v>3</v>
      </c>
      <c r="G20" s="64">
        <v>0</v>
      </c>
      <c r="H20" s="65">
        <v>0</v>
      </c>
      <c r="I20" s="65">
        <v>0</v>
      </c>
      <c r="J20" s="78">
        <v>0</v>
      </c>
      <c r="K20" s="67">
        <f t="shared" si="0"/>
        <v>0</v>
      </c>
      <c r="L20" s="64">
        <v>0</v>
      </c>
      <c r="M20" s="65">
        <v>0</v>
      </c>
      <c r="N20" s="65">
        <v>0</v>
      </c>
      <c r="O20" s="78">
        <v>0</v>
      </c>
      <c r="P20" s="67">
        <f t="shared" si="1"/>
        <v>0</v>
      </c>
      <c r="Q20" s="64">
        <v>0</v>
      </c>
      <c r="R20" s="65">
        <v>0</v>
      </c>
      <c r="S20" s="65">
        <v>0</v>
      </c>
      <c r="T20" s="78">
        <v>0</v>
      </c>
      <c r="U20" s="67">
        <f t="shared" si="2"/>
        <v>0</v>
      </c>
      <c r="V20" s="64">
        <v>0</v>
      </c>
      <c r="W20" s="65">
        <v>0</v>
      </c>
      <c r="X20" s="65">
        <v>0</v>
      </c>
      <c r="Y20" s="78">
        <v>0</v>
      </c>
      <c r="Z20" s="67">
        <f t="shared" si="3"/>
        <v>0</v>
      </c>
      <c r="AA20" s="64">
        <v>0</v>
      </c>
      <c r="AB20" s="65">
        <v>0</v>
      </c>
      <c r="AC20" s="65">
        <v>0</v>
      </c>
      <c r="AD20" s="78">
        <v>0</v>
      </c>
      <c r="AE20" s="67">
        <f t="shared" si="4"/>
        <v>0</v>
      </c>
      <c r="AF20" s="64">
        <v>0</v>
      </c>
      <c r="AG20" s="65">
        <v>0</v>
      </c>
      <c r="AH20" s="65">
        <v>0</v>
      </c>
      <c r="AI20" s="78">
        <v>0</v>
      </c>
      <c r="AJ20" s="67">
        <f t="shared" si="5"/>
        <v>0</v>
      </c>
      <c r="AK20" s="64">
        <v>0</v>
      </c>
      <c r="AL20" s="65">
        <v>0</v>
      </c>
      <c r="AM20" s="65">
        <v>0</v>
      </c>
      <c r="AN20" s="78">
        <v>0</v>
      </c>
      <c r="AO20" s="67">
        <f t="shared" si="6"/>
        <v>0</v>
      </c>
      <c r="AP20" s="64">
        <v>0</v>
      </c>
      <c r="AQ20" s="65">
        <v>0</v>
      </c>
      <c r="AR20" s="65">
        <v>0</v>
      </c>
      <c r="AS20" s="78">
        <v>0</v>
      </c>
      <c r="AT20" s="67">
        <f t="shared" si="7"/>
        <v>0</v>
      </c>
      <c r="AU20" s="50"/>
      <c r="AV20" s="79"/>
      <c r="AW20" s="80"/>
      <c r="AY20" s="40">
        <f t="shared" si="8"/>
        <v>0</v>
      </c>
      <c r="AZ20" s="40"/>
      <c r="BB20" s="74">
        <f t="shared" si="18"/>
        <v>12</v>
      </c>
      <c r="BC20" s="75" t="s">
        <v>104</v>
      </c>
      <c r="BD20" s="76" t="s">
        <v>35</v>
      </c>
      <c r="BE20" s="77">
        <v>3</v>
      </c>
      <c r="BF20" s="70" t="s">
        <v>105</v>
      </c>
      <c r="BG20" s="71" t="s">
        <v>106</v>
      </c>
      <c r="BH20" s="71" t="s">
        <v>107</v>
      </c>
      <c r="BI20" s="81" t="s">
        <v>108</v>
      </c>
      <c r="BJ20" s="73" t="s">
        <v>109</v>
      </c>
      <c r="BM20" s="57"/>
      <c r="BN20" s="57"/>
      <c r="BO20" s="58">
        <f t="shared" si="9"/>
        <v>0</v>
      </c>
      <c r="BP20" s="58">
        <f t="shared" si="9"/>
        <v>0</v>
      </c>
      <c r="BQ20" s="58">
        <f t="shared" si="9"/>
        <v>0</v>
      </c>
      <c r="BR20" s="58">
        <f t="shared" si="9"/>
        <v>0</v>
      </c>
      <c r="BS20" s="59"/>
      <c r="BT20" s="58">
        <f t="shared" si="10"/>
        <v>0</v>
      </c>
      <c r="BU20" s="58">
        <f t="shared" si="10"/>
        <v>0</v>
      </c>
      <c r="BV20" s="58">
        <f t="shared" si="10"/>
        <v>0</v>
      </c>
      <c r="BW20" s="58">
        <f t="shared" si="10"/>
        <v>0</v>
      </c>
      <c r="BX20" s="59"/>
      <c r="BY20" s="58">
        <f t="shared" si="11"/>
        <v>0</v>
      </c>
      <c r="BZ20" s="58">
        <f t="shared" si="11"/>
        <v>0</v>
      </c>
      <c r="CA20" s="58">
        <f t="shared" si="11"/>
        <v>0</v>
      </c>
      <c r="CB20" s="58">
        <f t="shared" si="11"/>
        <v>0</v>
      </c>
      <c r="CC20" s="59"/>
      <c r="CD20" s="58">
        <f t="shared" si="12"/>
        <v>0</v>
      </c>
      <c r="CE20" s="58">
        <f t="shared" si="12"/>
        <v>0</v>
      </c>
      <c r="CF20" s="58">
        <f t="shared" si="12"/>
        <v>0</v>
      </c>
      <c r="CG20" s="58">
        <f t="shared" si="12"/>
        <v>0</v>
      </c>
      <c r="CH20" s="59"/>
      <c r="CI20" s="58">
        <f t="shared" si="13"/>
        <v>0</v>
      </c>
      <c r="CJ20" s="58">
        <f t="shared" si="13"/>
        <v>0</v>
      </c>
      <c r="CK20" s="58">
        <f t="shared" si="13"/>
        <v>0</v>
      </c>
      <c r="CL20" s="58">
        <f t="shared" si="13"/>
        <v>0</v>
      </c>
      <c r="CM20" s="59"/>
      <c r="CN20" s="58">
        <f t="shared" si="14"/>
        <v>0</v>
      </c>
      <c r="CO20" s="58">
        <f t="shared" si="14"/>
        <v>0</v>
      </c>
      <c r="CP20" s="58">
        <f t="shared" si="14"/>
        <v>0</v>
      </c>
      <c r="CQ20" s="58">
        <f t="shared" si="14"/>
        <v>0</v>
      </c>
      <c r="CR20" s="59"/>
      <c r="CS20" s="58">
        <f t="shared" si="15"/>
        <v>0</v>
      </c>
      <c r="CT20" s="58">
        <f t="shared" si="15"/>
        <v>0</v>
      </c>
      <c r="CU20" s="58">
        <f t="shared" si="15"/>
        <v>0</v>
      </c>
      <c r="CV20" s="58">
        <f t="shared" si="15"/>
        <v>0</v>
      </c>
      <c r="CW20" s="59"/>
      <c r="CX20" s="58">
        <f t="shared" si="16"/>
        <v>0</v>
      </c>
      <c r="CY20" s="58">
        <f t="shared" si="16"/>
        <v>0</v>
      </c>
      <c r="CZ20" s="58">
        <f t="shared" si="16"/>
        <v>0</v>
      </c>
      <c r="DA20" s="58">
        <f t="shared" si="16"/>
        <v>0</v>
      </c>
      <c r="DB20" s="57"/>
    </row>
    <row r="21" spans="2:106" ht="14.25" customHeight="1" x14ac:dyDescent="0.2">
      <c r="B21" s="74">
        <f t="shared" si="17"/>
        <v>13</v>
      </c>
      <c r="C21" s="83" t="s">
        <v>110</v>
      </c>
      <c r="D21" s="82"/>
      <c r="E21" s="76" t="s">
        <v>35</v>
      </c>
      <c r="F21" s="77">
        <v>3</v>
      </c>
      <c r="G21" s="64">
        <v>0</v>
      </c>
      <c r="H21" s="65">
        <v>0</v>
      </c>
      <c r="I21" s="65">
        <v>0</v>
      </c>
      <c r="J21" s="78">
        <v>0</v>
      </c>
      <c r="K21" s="67">
        <f t="shared" si="0"/>
        <v>0</v>
      </c>
      <c r="L21" s="64">
        <v>0</v>
      </c>
      <c r="M21" s="65">
        <v>0</v>
      </c>
      <c r="N21" s="65">
        <v>0</v>
      </c>
      <c r="O21" s="78">
        <v>0</v>
      </c>
      <c r="P21" s="67">
        <f t="shared" si="1"/>
        <v>0</v>
      </c>
      <c r="Q21" s="64">
        <v>0</v>
      </c>
      <c r="R21" s="65">
        <v>0</v>
      </c>
      <c r="S21" s="65">
        <v>1.8402335867929347</v>
      </c>
      <c r="T21" s="78">
        <v>0</v>
      </c>
      <c r="U21" s="67">
        <f t="shared" si="2"/>
        <v>1.8402335867929347</v>
      </c>
      <c r="V21" s="64">
        <v>0</v>
      </c>
      <c r="W21" s="65">
        <v>0</v>
      </c>
      <c r="X21" s="65">
        <v>0</v>
      </c>
      <c r="Y21" s="78">
        <v>0</v>
      </c>
      <c r="Z21" s="67">
        <f t="shared" si="3"/>
        <v>0</v>
      </c>
      <c r="AA21" s="64">
        <v>0</v>
      </c>
      <c r="AB21" s="65">
        <v>0</v>
      </c>
      <c r="AC21" s="65">
        <v>0</v>
      </c>
      <c r="AD21" s="78">
        <v>0</v>
      </c>
      <c r="AE21" s="67">
        <f t="shared" si="4"/>
        <v>0</v>
      </c>
      <c r="AF21" s="64">
        <v>0</v>
      </c>
      <c r="AG21" s="65">
        <v>0</v>
      </c>
      <c r="AH21" s="65">
        <v>7.6522153846153849</v>
      </c>
      <c r="AI21" s="78">
        <v>0</v>
      </c>
      <c r="AJ21" s="67">
        <f t="shared" si="5"/>
        <v>7.6522153846153849</v>
      </c>
      <c r="AK21" s="64">
        <v>0</v>
      </c>
      <c r="AL21" s="65">
        <v>0</v>
      </c>
      <c r="AM21" s="65">
        <v>2.1769961538461535</v>
      </c>
      <c r="AN21" s="78">
        <v>0</v>
      </c>
      <c r="AO21" s="67">
        <f t="shared" si="6"/>
        <v>2.1769961538461535</v>
      </c>
      <c r="AP21" s="64">
        <v>0</v>
      </c>
      <c r="AQ21" s="65">
        <v>0</v>
      </c>
      <c r="AR21" s="65">
        <v>0</v>
      </c>
      <c r="AS21" s="78">
        <v>0</v>
      </c>
      <c r="AT21" s="67">
        <f t="shared" si="7"/>
        <v>0</v>
      </c>
      <c r="AU21" s="50"/>
      <c r="AV21" s="79"/>
      <c r="AW21" s="80"/>
      <c r="AY21" s="40">
        <f t="shared" si="8"/>
        <v>0</v>
      </c>
      <c r="AZ21" s="40"/>
      <c r="BB21" s="74">
        <f t="shared" si="18"/>
        <v>13</v>
      </c>
      <c r="BC21" s="75" t="s">
        <v>110</v>
      </c>
      <c r="BD21" s="76" t="s">
        <v>35</v>
      </c>
      <c r="BE21" s="77">
        <v>3</v>
      </c>
      <c r="BF21" s="70" t="s">
        <v>111</v>
      </c>
      <c r="BG21" s="71" t="s">
        <v>112</v>
      </c>
      <c r="BH21" s="71" t="s">
        <v>113</v>
      </c>
      <c r="BI21" s="81" t="s">
        <v>114</v>
      </c>
      <c r="BJ21" s="73" t="s">
        <v>115</v>
      </c>
      <c r="BM21" s="57"/>
      <c r="BN21" s="57"/>
      <c r="BO21" s="58">
        <f t="shared" si="9"/>
        <v>0</v>
      </c>
      <c r="BP21" s="58">
        <f t="shared" si="9"/>
        <v>0</v>
      </c>
      <c r="BQ21" s="58">
        <f t="shared" si="9"/>
        <v>0</v>
      </c>
      <c r="BR21" s="58">
        <f t="shared" si="9"/>
        <v>0</v>
      </c>
      <c r="BS21" s="59"/>
      <c r="BT21" s="58">
        <f t="shared" si="10"/>
        <v>0</v>
      </c>
      <c r="BU21" s="58">
        <f t="shared" si="10"/>
        <v>0</v>
      </c>
      <c r="BV21" s="58">
        <f t="shared" si="10"/>
        <v>0</v>
      </c>
      <c r="BW21" s="58">
        <f t="shared" si="10"/>
        <v>0</v>
      </c>
      <c r="BX21" s="59"/>
      <c r="BY21" s="58">
        <f t="shared" si="11"/>
        <v>0</v>
      </c>
      <c r="BZ21" s="58">
        <f t="shared" si="11"/>
        <v>0</v>
      </c>
      <c r="CA21" s="58">
        <f t="shared" si="11"/>
        <v>0</v>
      </c>
      <c r="CB21" s="58">
        <f t="shared" si="11"/>
        <v>0</v>
      </c>
      <c r="CC21" s="59"/>
      <c r="CD21" s="58">
        <f t="shared" si="12"/>
        <v>0</v>
      </c>
      <c r="CE21" s="58">
        <f t="shared" si="12"/>
        <v>0</v>
      </c>
      <c r="CF21" s="58">
        <f t="shared" si="12"/>
        <v>0</v>
      </c>
      <c r="CG21" s="58">
        <f t="shared" si="12"/>
        <v>0</v>
      </c>
      <c r="CH21" s="59"/>
      <c r="CI21" s="58">
        <f t="shared" si="13"/>
        <v>0</v>
      </c>
      <c r="CJ21" s="58">
        <f t="shared" si="13"/>
        <v>0</v>
      </c>
      <c r="CK21" s="58">
        <f t="shared" si="13"/>
        <v>0</v>
      </c>
      <c r="CL21" s="58">
        <f t="shared" si="13"/>
        <v>0</v>
      </c>
      <c r="CM21" s="59"/>
      <c r="CN21" s="58">
        <f t="shared" si="14"/>
        <v>0</v>
      </c>
      <c r="CO21" s="58">
        <f t="shared" si="14"/>
        <v>0</v>
      </c>
      <c r="CP21" s="58">
        <f t="shared" si="14"/>
        <v>0</v>
      </c>
      <c r="CQ21" s="58">
        <f t="shared" si="14"/>
        <v>0</v>
      </c>
      <c r="CR21" s="59"/>
      <c r="CS21" s="58">
        <f t="shared" si="15"/>
        <v>0</v>
      </c>
      <c r="CT21" s="58">
        <f t="shared" si="15"/>
        <v>0</v>
      </c>
      <c r="CU21" s="58">
        <f t="shared" si="15"/>
        <v>0</v>
      </c>
      <c r="CV21" s="58">
        <f t="shared" si="15"/>
        <v>0</v>
      </c>
      <c r="CW21" s="59"/>
      <c r="CX21" s="58">
        <f t="shared" si="16"/>
        <v>0</v>
      </c>
      <c r="CY21" s="58">
        <f t="shared" si="16"/>
        <v>0</v>
      </c>
      <c r="CZ21" s="58">
        <f t="shared" si="16"/>
        <v>0</v>
      </c>
      <c r="DA21" s="58">
        <f t="shared" si="16"/>
        <v>0</v>
      </c>
      <c r="DB21" s="57"/>
    </row>
    <row r="22" spans="2:106" ht="14.25" customHeight="1" x14ac:dyDescent="0.2">
      <c r="B22" s="74">
        <f t="shared" si="17"/>
        <v>14</v>
      </c>
      <c r="C22" s="84" t="s">
        <v>116</v>
      </c>
      <c r="D22" s="82"/>
      <c r="E22" s="62" t="s">
        <v>35</v>
      </c>
      <c r="F22" s="63">
        <v>3</v>
      </c>
      <c r="G22" s="64">
        <v>0</v>
      </c>
      <c r="H22" s="65">
        <v>0</v>
      </c>
      <c r="I22" s="65">
        <v>0</v>
      </c>
      <c r="J22" s="66">
        <v>0</v>
      </c>
      <c r="K22" s="67">
        <f t="shared" si="0"/>
        <v>0</v>
      </c>
      <c r="L22" s="64">
        <v>0</v>
      </c>
      <c r="M22" s="65">
        <v>0</v>
      </c>
      <c r="N22" s="65">
        <v>0</v>
      </c>
      <c r="O22" s="66">
        <v>0</v>
      </c>
      <c r="P22" s="67">
        <f t="shared" si="1"/>
        <v>0</v>
      </c>
      <c r="Q22" s="64">
        <v>0</v>
      </c>
      <c r="R22" s="65">
        <v>0</v>
      </c>
      <c r="S22" s="65">
        <v>0</v>
      </c>
      <c r="T22" s="66">
        <v>0.27293534451454959</v>
      </c>
      <c r="U22" s="67">
        <f t="shared" si="2"/>
        <v>0.27293534451454959</v>
      </c>
      <c r="V22" s="158">
        <v>0</v>
      </c>
      <c r="W22" s="65">
        <v>0</v>
      </c>
      <c r="X22" s="65">
        <v>1.0557692307692308</v>
      </c>
      <c r="Y22" s="66">
        <v>0</v>
      </c>
      <c r="Z22" s="67">
        <f t="shared" si="3"/>
        <v>1.0557692307692308</v>
      </c>
      <c r="AA22" s="158">
        <v>0</v>
      </c>
      <c r="AB22" s="65">
        <v>0</v>
      </c>
      <c r="AC22" s="65">
        <v>1.0557692307692308</v>
      </c>
      <c r="AD22" s="66">
        <v>0</v>
      </c>
      <c r="AE22" s="67">
        <f t="shared" si="4"/>
        <v>1.0557692307692308</v>
      </c>
      <c r="AF22" s="158">
        <v>0</v>
      </c>
      <c r="AG22" s="65">
        <v>0</v>
      </c>
      <c r="AH22" s="65">
        <v>1.0557692307692308</v>
      </c>
      <c r="AI22" s="66">
        <v>0</v>
      </c>
      <c r="AJ22" s="67">
        <f t="shared" si="5"/>
        <v>1.0557692307692308</v>
      </c>
      <c r="AK22" s="158">
        <v>0</v>
      </c>
      <c r="AL22" s="65">
        <v>0</v>
      </c>
      <c r="AM22" s="65">
        <v>1.0557692307692308</v>
      </c>
      <c r="AN22" s="66">
        <v>0</v>
      </c>
      <c r="AO22" s="67">
        <f t="shared" si="6"/>
        <v>1.0557692307692308</v>
      </c>
      <c r="AP22" s="158">
        <v>0</v>
      </c>
      <c r="AQ22" s="65">
        <v>0</v>
      </c>
      <c r="AR22" s="65">
        <v>1.0557692307692308</v>
      </c>
      <c r="AS22" s="66">
        <v>0</v>
      </c>
      <c r="AT22" s="67">
        <f t="shared" si="7"/>
        <v>1.0557692307692308</v>
      </c>
      <c r="AU22" s="50"/>
      <c r="AV22" s="79"/>
      <c r="AW22" s="80"/>
      <c r="AY22" s="40">
        <f t="shared" si="8"/>
        <v>0</v>
      </c>
      <c r="AZ22" s="40"/>
      <c r="BB22" s="74">
        <f t="shared" si="18"/>
        <v>14</v>
      </c>
      <c r="BC22" s="85" t="s">
        <v>116</v>
      </c>
      <c r="BD22" s="62" t="s">
        <v>35</v>
      </c>
      <c r="BE22" s="63">
        <v>3</v>
      </c>
      <c r="BF22" s="70" t="s">
        <v>117</v>
      </c>
      <c r="BG22" s="71" t="s">
        <v>118</v>
      </c>
      <c r="BH22" s="71" t="s">
        <v>119</v>
      </c>
      <c r="BI22" s="72" t="s">
        <v>120</v>
      </c>
      <c r="BJ22" s="73" t="s">
        <v>121</v>
      </c>
      <c r="BM22" s="57"/>
      <c r="BN22" s="57"/>
      <c r="BO22" s="58">
        <f t="shared" si="9"/>
        <v>0</v>
      </c>
      <c r="BP22" s="58">
        <f t="shared" si="9"/>
        <v>0</v>
      </c>
      <c r="BQ22" s="58">
        <f t="shared" si="9"/>
        <v>0</v>
      </c>
      <c r="BR22" s="58">
        <f t="shared" si="9"/>
        <v>0</v>
      </c>
      <c r="BS22" s="59"/>
      <c r="BT22" s="58">
        <f t="shared" si="10"/>
        <v>0</v>
      </c>
      <c r="BU22" s="58">
        <f t="shared" si="10"/>
        <v>0</v>
      </c>
      <c r="BV22" s="58">
        <f t="shared" si="10"/>
        <v>0</v>
      </c>
      <c r="BW22" s="58">
        <f t="shared" si="10"/>
        <v>0</v>
      </c>
      <c r="BX22" s="59"/>
      <c r="BY22" s="58">
        <f t="shared" si="11"/>
        <v>0</v>
      </c>
      <c r="BZ22" s="58">
        <f t="shared" si="11"/>
        <v>0</v>
      </c>
      <c r="CA22" s="58">
        <f t="shared" si="11"/>
        <v>0</v>
      </c>
      <c r="CB22" s="58">
        <f t="shared" si="11"/>
        <v>0</v>
      </c>
      <c r="CC22" s="59"/>
      <c r="CD22" s="58">
        <f t="shared" si="12"/>
        <v>0</v>
      </c>
      <c r="CE22" s="58">
        <f t="shared" si="12"/>
        <v>0</v>
      </c>
      <c r="CF22" s="58">
        <f t="shared" si="12"/>
        <v>0</v>
      </c>
      <c r="CG22" s="58">
        <f t="shared" si="12"/>
        <v>0</v>
      </c>
      <c r="CH22" s="59"/>
      <c r="CI22" s="58">
        <f t="shared" si="13"/>
        <v>0</v>
      </c>
      <c r="CJ22" s="58">
        <f t="shared" si="13"/>
        <v>0</v>
      </c>
      <c r="CK22" s="58">
        <f t="shared" si="13"/>
        <v>0</v>
      </c>
      <c r="CL22" s="58">
        <f t="shared" si="13"/>
        <v>0</v>
      </c>
      <c r="CM22" s="59"/>
      <c r="CN22" s="58">
        <f t="shared" si="14"/>
        <v>0</v>
      </c>
      <c r="CO22" s="58">
        <f t="shared" si="14"/>
        <v>0</v>
      </c>
      <c r="CP22" s="58">
        <f t="shared" si="14"/>
        <v>0</v>
      </c>
      <c r="CQ22" s="58">
        <f t="shared" si="14"/>
        <v>0</v>
      </c>
      <c r="CR22" s="59"/>
      <c r="CS22" s="58">
        <f t="shared" si="15"/>
        <v>0</v>
      </c>
      <c r="CT22" s="58">
        <f t="shared" si="15"/>
        <v>0</v>
      </c>
      <c r="CU22" s="58">
        <f t="shared" si="15"/>
        <v>0</v>
      </c>
      <c r="CV22" s="58">
        <f t="shared" si="15"/>
        <v>0</v>
      </c>
      <c r="CW22" s="59"/>
      <c r="CX22" s="58">
        <f t="shared" si="16"/>
        <v>0</v>
      </c>
      <c r="CY22" s="58">
        <f t="shared" si="16"/>
        <v>0</v>
      </c>
      <c r="CZ22" s="58">
        <f t="shared" si="16"/>
        <v>0</v>
      </c>
      <c r="DA22" s="58">
        <f t="shared" si="16"/>
        <v>0</v>
      </c>
      <c r="DB22" s="57"/>
    </row>
    <row r="23" spans="2:106" ht="14.25" customHeight="1" x14ac:dyDescent="0.2">
      <c r="B23" s="74">
        <f t="shared" si="17"/>
        <v>15</v>
      </c>
      <c r="C23" s="83" t="s">
        <v>122</v>
      </c>
      <c r="D23" s="82"/>
      <c r="E23" s="62" t="s">
        <v>35</v>
      </c>
      <c r="F23" s="63">
        <v>3</v>
      </c>
      <c r="G23" s="64">
        <v>0</v>
      </c>
      <c r="H23" s="65">
        <v>0</v>
      </c>
      <c r="I23" s="65">
        <v>0</v>
      </c>
      <c r="J23" s="66">
        <v>0.41401128999999998</v>
      </c>
      <c r="K23" s="67">
        <f t="shared" si="0"/>
        <v>0.41401128999999998</v>
      </c>
      <c r="L23" s="64">
        <v>0</v>
      </c>
      <c r="M23" s="65">
        <v>0</v>
      </c>
      <c r="N23" s="65">
        <v>0</v>
      </c>
      <c r="O23" s="66">
        <v>0</v>
      </c>
      <c r="P23" s="67">
        <f t="shared" si="1"/>
        <v>0</v>
      </c>
      <c r="Q23" s="64">
        <v>0</v>
      </c>
      <c r="R23" s="65">
        <v>0</v>
      </c>
      <c r="S23" s="65">
        <v>0</v>
      </c>
      <c r="T23" s="66">
        <v>0</v>
      </c>
      <c r="U23" s="67">
        <f t="shared" si="2"/>
        <v>0</v>
      </c>
      <c r="V23" s="64">
        <v>0</v>
      </c>
      <c r="W23" s="65">
        <v>0</v>
      </c>
      <c r="X23" s="65">
        <v>0.42230769230769233</v>
      </c>
      <c r="Y23" s="66">
        <v>0</v>
      </c>
      <c r="Z23" s="67">
        <f t="shared" si="3"/>
        <v>0.42230769230769233</v>
      </c>
      <c r="AA23" s="64">
        <v>0</v>
      </c>
      <c r="AB23" s="65">
        <v>0</v>
      </c>
      <c r="AC23" s="65">
        <v>0.42230769230769233</v>
      </c>
      <c r="AD23" s="66">
        <v>0</v>
      </c>
      <c r="AE23" s="67">
        <f t="shared" si="4"/>
        <v>0.42230769230769233</v>
      </c>
      <c r="AF23" s="64">
        <v>0</v>
      </c>
      <c r="AG23" s="65">
        <v>0</v>
      </c>
      <c r="AH23" s="65">
        <v>0.42230769230769233</v>
      </c>
      <c r="AI23" s="66">
        <v>0</v>
      </c>
      <c r="AJ23" s="67">
        <f t="shared" si="5"/>
        <v>0.42230769230769233</v>
      </c>
      <c r="AK23" s="64">
        <v>0</v>
      </c>
      <c r="AL23" s="65">
        <v>0</v>
      </c>
      <c r="AM23" s="65">
        <v>0.42230769230769233</v>
      </c>
      <c r="AN23" s="66">
        <v>0</v>
      </c>
      <c r="AO23" s="67">
        <f t="shared" si="6"/>
        <v>0.42230769230769233</v>
      </c>
      <c r="AP23" s="64">
        <v>0</v>
      </c>
      <c r="AQ23" s="65">
        <v>0</v>
      </c>
      <c r="AR23" s="65">
        <v>0.42230769230769233</v>
      </c>
      <c r="AS23" s="66">
        <v>0</v>
      </c>
      <c r="AT23" s="67">
        <f t="shared" si="7"/>
        <v>0.42230769230769233</v>
      </c>
      <c r="AU23" s="50"/>
      <c r="AV23" s="79"/>
      <c r="AW23" s="80"/>
      <c r="AY23" s="40">
        <f t="shared" si="8"/>
        <v>0</v>
      </c>
      <c r="AZ23" s="40"/>
      <c r="BB23" s="74">
        <f t="shared" si="18"/>
        <v>15</v>
      </c>
      <c r="BC23" s="75" t="s">
        <v>122</v>
      </c>
      <c r="BD23" s="62" t="s">
        <v>35</v>
      </c>
      <c r="BE23" s="63">
        <v>3</v>
      </c>
      <c r="BF23" s="70" t="s">
        <v>123</v>
      </c>
      <c r="BG23" s="71" t="s">
        <v>124</v>
      </c>
      <c r="BH23" s="71" t="s">
        <v>125</v>
      </c>
      <c r="BI23" s="72" t="s">
        <v>126</v>
      </c>
      <c r="BJ23" s="73" t="s">
        <v>127</v>
      </c>
      <c r="BM23" s="57"/>
      <c r="BN23" s="57"/>
      <c r="BO23" s="58">
        <f t="shared" si="9"/>
        <v>0</v>
      </c>
      <c r="BP23" s="58">
        <f t="shared" si="9"/>
        <v>0</v>
      </c>
      <c r="BQ23" s="58">
        <f t="shared" si="9"/>
        <v>0</v>
      </c>
      <c r="BR23" s="58">
        <f t="shared" si="9"/>
        <v>0</v>
      </c>
      <c r="BS23" s="59"/>
      <c r="BT23" s="58">
        <f t="shared" si="10"/>
        <v>0</v>
      </c>
      <c r="BU23" s="58">
        <f t="shared" si="10"/>
        <v>0</v>
      </c>
      <c r="BV23" s="58">
        <f t="shared" si="10"/>
        <v>0</v>
      </c>
      <c r="BW23" s="58">
        <f t="shared" si="10"/>
        <v>0</v>
      </c>
      <c r="BX23" s="59"/>
      <c r="BY23" s="58">
        <f t="shared" si="11"/>
        <v>0</v>
      </c>
      <c r="BZ23" s="58">
        <f t="shared" si="11"/>
        <v>0</v>
      </c>
      <c r="CA23" s="58">
        <f t="shared" si="11"/>
        <v>0</v>
      </c>
      <c r="CB23" s="58">
        <f t="shared" si="11"/>
        <v>0</v>
      </c>
      <c r="CC23" s="59"/>
      <c r="CD23" s="58">
        <f t="shared" si="12"/>
        <v>0</v>
      </c>
      <c r="CE23" s="58">
        <f t="shared" si="12"/>
        <v>0</v>
      </c>
      <c r="CF23" s="58">
        <f t="shared" si="12"/>
        <v>0</v>
      </c>
      <c r="CG23" s="58">
        <f t="shared" si="12"/>
        <v>0</v>
      </c>
      <c r="CH23" s="59"/>
      <c r="CI23" s="58">
        <f t="shared" si="13"/>
        <v>0</v>
      </c>
      <c r="CJ23" s="58">
        <f t="shared" si="13"/>
        <v>0</v>
      </c>
      <c r="CK23" s="58">
        <f t="shared" si="13"/>
        <v>0</v>
      </c>
      <c r="CL23" s="58">
        <f t="shared" si="13"/>
        <v>0</v>
      </c>
      <c r="CM23" s="59"/>
      <c r="CN23" s="58">
        <f t="shared" si="14"/>
        <v>0</v>
      </c>
      <c r="CO23" s="58">
        <f t="shared" si="14"/>
        <v>0</v>
      </c>
      <c r="CP23" s="58">
        <f t="shared" si="14"/>
        <v>0</v>
      </c>
      <c r="CQ23" s="58">
        <f t="shared" si="14"/>
        <v>0</v>
      </c>
      <c r="CR23" s="59"/>
      <c r="CS23" s="58">
        <f t="shared" si="15"/>
        <v>0</v>
      </c>
      <c r="CT23" s="58">
        <f t="shared" si="15"/>
        <v>0</v>
      </c>
      <c r="CU23" s="58">
        <f t="shared" si="15"/>
        <v>0</v>
      </c>
      <c r="CV23" s="58">
        <f t="shared" si="15"/>
        <v>0</v>
      </c>
      <c r="CW23" s="59"/>
      <c r="CX23" s="58">
        <f t="shared" si="16"/>
        <v>0</v>
      </c>
      <c r="CY23" s="58">
        <f t="shared" si="16"/>
        <v>0</v>
      </c>
      <c r="CZ23" s="58">
        <f t="shared" si="16"/>
        <v>0</v>
      </c>
      <c r="DA23" s="58">
        <f t="shared" si="16"/>
        <v>0</v>
      </c>
      <c r="DB23" s="57"/>
    </row>
    <row r="24" spans="2:106" ht="14.25" customHeight="1" x14ac:dyDescent="0.2">
      <c r="B24" s="74">
        <f t="shared" si="17"/>
        <v>16</v>
      </c>
      <c r="C24" s="83" t="s">
        <v>128</v>
      </c>
      <c r="D24" s="82"/>
      <c r="E24" s="62" t="s">
        <v>35</v>
      </c>
      <c r="F24" s="63">
        <v>3</v>
      </c>
      <c r="G24" s="64">
        <v>0</v>
      </c>
      <c r="H24" s="65">
        <v>0</v>
      </c>
      <c r="I24" s="65">
        <v>0</v>
      </c>
      <c r="J24" s="66">
        <v>0</v>
      </c>
      <c r="K24" s="67">
        <f t="shared" si="0"/>
        <v>0</v>
      </c>
      <c r="L24" s="64">
        <v>0</v>
      </c>
      <c r="M24" s="65">
        <v>0</v>
      </c>
      <c r="N24" s="65">
        <v>0</v>
      </c>
      <c r="O24" s="66">
        <v>0</v>
      </c>
      <c r="P24" s="67">
        <f t="shared" si="1"/>
        <v>0</v>
      </c>
      <c r="Q24" s="64">
        <v>0</v>
      </c>
      <c r="R24" s="65">
        <v>0</v>
      </c>
      <c r="S24" s="65">
        <v>0</v>
      </c>
      <c r="T24" s="66">
        <v>0</v>
      </c>
      <c r="U24" s="67">
        <f t="shared" si="2"/>
        <v>0</v>
      </c>
      <c r="V24" s="64">
        <v>0</v>
      </c>
      <c r="W24" s="65">
        <v>0</v>
      </c>
      <c r="X24" s="65">
        <v>0.65457692307692317</v>
      </c>
      <c r="Y24" s="66">
        <v>1.6892307692307693</v>
      </c>
      <c r="Z24" s="67">
        <f t="shared" si="3"/>
        <v>2.3438076923076925</v>
      </c>
      <c r="AA24" s="64">
        <v>0</v>
      </c>
      <c r="AB24" s="65">
        <v>0</v>
      </c>
      <c r="AC24" s="65">
        <v>0.65457692307692317</v>
      </c>
      <c r="AD24" s="66">
        <v>1.6892307692307693</v>
      </c>
      <c r="AE24" s="67">
        <f t="shared" si="4"/>
        <v>2.3438076923076925</v>
      </c>
      <c r="AF24" s="64">
        <v>0</v>
      </c>
      <c r="AG24" s="65">
        <v>0</v>
      </c>
      <c r="AH24" s="65">
        <v>0.65457692307692317</v>
      </c>
      <c r="AI24" s="66">
        <v>1.6892307692307693</v>
      </c>
      <c r="AJ24" s="67">
        <f t="shared" si="5"/>
        <v>2.3438076923076925</v>
      </c>
      <c r="AK24" s="64">
        <v>0</v>
      </c>
      <c r="AL24" s="65">
        <v>0</v>
      </c>
      <c r="AM24" s="65">
        <v>0.65457692307692317</v>
      </c>
      <c r="AN24" s="66">
        <v>1.6892307692307693</v>
      </c>
      <c r="AO24" s="67">
        <f t="shared" si="6"/>
        <v>2.3438076923076925</v>
      </c>
      <c r="AP24" s="64">
        <v>0</v>
      </c>
      <c r="AQ24" s="65">
        <v>0</v>
      </c>
      <c r="AR24" s="65">
        <v>0.65457692307692317</v>
      </c>
      <c r="AS24" s="66">
        <v>1.6892307692307693</v>
      </c>
      <c r="AT24" s="67">
        <f t="shared" si="7"/>
        <v>2.3438076923076925</v>
      </c>
      <c r="AU24" s="50"/>
      <c r="AV24" s="79"/>
      <c r="AW24" s="80"/>
      <c r="AY24" s="40">
        <f t="shared" si="8"/>
        <v>0</v>
      </c>
      <c r="AZ24" s="40"/>
      <c r="BB24" s="74">
        <f t="shared" si="18"/>
        <v>16</v>
      </c>
      <c r="BC24" s="75" t="s">
        <v>128</v>
      </c>
      <c r="BD24" s="62" t="s">
        <v>35</v>
      </c>
      <c r="BE24" s="63">
        <v>3</v>
      </c>
      <c r="BF24" s="70" t="s">
        <v>129</v>
      </c>
      <c r="BG24" s="71" t="s">
        <v>130</v>
      </c>
      <c r="BH24" s="71" t="s">
        <v>131</v>
      </c>
      <c r="BI24" s="72" t="s">
        <v>132</v>
      </c>
      <c r="BJ24" s="73" t="s">
        <v>133</v>
      </c>
      <c r="BM24" s="57"/>
      <c r="BN24" s="57"/>
      <c r="BO24" s="58">
        <f t="shared" si="9"/>
        <v>0</v>
      </c>
      <c r="BP24" s="58">
        <f t="shared" si="9"/>
        <v>0</v>
      </c>
      <c r="BQ24" s="58">
        <f t="shared" si="9"/>
        <v>0</v>
      </c>
      <c r="BR24" s="58">
        <f t="shared" si="9"/>
        <v>0</v>
      </c>
      <c r="BS24" s="59"/>
      <c r="BT24" s="58">
        <f t="shared" si="10"/>
        <v>0</v>
      </c>
      <c r="BU24" s="58">
        <f t="shared" si="10"/>
        <v>0</v>
      </c>
      <c r="BV24" s="58">
        <f t="shared" si="10"/>
        <v>0</v>
      </c>
      <c r="BW24" s="58">
        <f t="shared" si="10"/>
        <v>0</v>
      </c>
      <c r="BX24" s="59"/>
      <c r="BY24" s="58">
        <f t="shared" si="11"/>
        <v>0</v>
      </c>
      <c r="BZ24" s="58">
        <f t="shared" si="11"/>
        <v>0</v>
      </c>
      <c r="CA24" s="58">
        <f t="shared" si="11"/>
        <v>0</v>
      </c>
      <c r="CB24" s="58">
        <f t="shared" si="11"/>
        <v>0</v>
      </c>
      <c r="CC24" s="59"/>
      <c r="CD24" s="58">
        <f t="shared" si="12"/>
        <v>0</v>
      </c>
      <c r="CE24" s="58">
        <f t="shared" si="12"/>
        <v>0</v>
      </c>
      <c r="CF24" s="58">
        <f t="shared" si="12"/>
        <v>0</v>
      </c>
      <c r="CG24" s="58">
        <f t="shared" si="12"/>
        <v>0</v>
      </c>
      <c r="CH24" s="59"/>
      <c r="CI24" s="58">
        <f t="shared" si="13"/>
        <v>0</v>
      </c>
      <c r="CJ24" s="58">
        <f t="shared" si="13"/>
        <v>0</v>
      </c>
      <c r="CK24" s="58">
        <f t="shared" si="13"/>
        <v>0</v>
      </c>
      <c r="CL24" s="58">
        <f t="shared" si="13"/>
        <v>0</v>
      </c>
      <c r="CM24" s="59"/>
      <c r="CN24" s="58">
        <f t="shared" si="14"/>
        <v>0</v>
      </c>
      <c r="CO24" s="58">
        <f t="shared" si="14"/>
        <v>0</v>
      </c>
      <c r="CP24" s="58">
        <f t="shared" si="14"/>
        <v>0</v>
      </c>
      <c r="CQ24" s="58">
        <f t="shared" si="14"/>
        <v>0</v>
      </c>
      <c r="CR24" s="59"/>
      <c r="CS24" s="58">
        <f t="shared" si="15"/>
        <v>0</v>
      </c>
      <c r="CT24" s="58">
        <f t="shared" si="15"/>
        <v>0</v>
      </c>
      <c r="CU24" s="58">
        <f t="shared" si="15"/>
        <v>0</v>
      </c>
      <c r="CV24" s="58">
        <f t="shared" si="15"/>
        <v>0</v>
      </c>
      <c r="CW24" s="59"/>
      <c r="CX24" s="58">
        <f t="shared" si="16"/>
        <v>0</v>
      </c>
      <c r="CY24" s="58">
        <f t="shared" si="16"/>
        <v>0</v>
      </c>
      <c r="CZ24" s="58">
        <f t="shared" si="16"/>
        <v>0</v>
      </c>
      <c r="DA24" s="58">
        <f t="shared" si="16"/>
        <v>0</v>
      </c>
      <c r="DB24" s="57"/>
    </row>
    <row r="25" spans="2:106" ht="14.25" customHeight="1" x14ac:dyDescent="0.2">
      <c r="B25" s="74">
        <f t="shared" si="17"/>
        <v>17</v>
      </c>
      <c r="C25" s="75" t="s">
        <v>134</v>
      </c>
      <c r="D25" s="82"/>
      <c r="E25" s="62" t="s">
        <v>35</v>
      </c>
      <c r="F25" s="63">
        <v>3</v>
      </c>
      <c r="G25" s="64">
        <v>0</v>
      </c>
      <c r="H25" s="65">
        <v>0</v>
      </c>
      <c r="I25" s="65">
        <v>0</v>
      </c>
      <c r="J25" s="66">
        <v>0</v>
      </c>
      <c r="K25" s="67">
        <f t="shared" si="0"/>
        <v>0</v>
      </c>
      <c r="L25" s="64">
        <v>0</v>
      </c>
      <c r="M25" s="65">
        <v>0</v>
      </c>
      <c r="N25" s="65">
        <v>0</v>
      </c>
      <c r="O25" s="66">
        <v>0</v>
      </c>
      <c r="P25" s="67">
        <f t="shared" si="1"/>
        <v>0</v>
      </c>
      <c r="Q25" s="64">
        <v>0</v>
      </c>
      <c r="R25" s="65">
        <v>0</v>
      </c>
      <c r="S25" s="65">
        <v>0.58478504548676458</v>
      </c>
      <c r="T25" s="66">
        <v>0</v>
      </c>
      <c r="U25" s="67">
        <f t="shared" si="2"/>
        <v>0.58478504548676458</v>
      </c>
      <c r="V25" s="64">
        <v>0.68625000000000003</v>
      </c>
      <c r="W25" s="65">
        <v>0</v>
      </c>
      <c r="X25" s="65">
        <v>0</v>
      </c>
      <c r="Y25" s="66">
        <v>0</v>
      </c>
      <c r="Z25" s="67">
        <f t="shared" si="3"/>
        <v>0.68625000000000003</v>
      </c>
      <c r="AA25" s="64">
        <v>0</v>
      </c>
      <c r="AB25" s="65">
        <v>0</v>
      </c>
      <c r="AC25" s="65">
        <v>0</v>
      </c>
      <c r="AD25" s="66">
        <v>0</v>
      </c>
      <c r="AE25" s="67">
        <f t="shared" si="4"/>
        <v>0</v>
      </c>
      <c r="AF25" s="64">
        <v>0</v>
      </c>
      <c r="AG25" s="65">
        <v>0</v>
      </c>
      <c r="AH25" s="65">
        <v>0</v>
      </c>
      <c r="AI25" s="66">
        <v>0</v>
      </c>
      <c r="AJ25" s="67">
        <f t="shared" si="5"/>
        <v>0</v>
      </c>
      <c r="AK25" s="64">
        <v>0</v>
      </c>
      <c r="AL25" s="65">
        <v>0</v>
      </c>
      <c r="AM25" s="65">
        <v>0</v>
      </c>
      <c r="AN25" s="66">
        <v>0</v>
      </c>
      <c r="AO25" s="67">
        <f t="shared" si="6"/>
        <v>0</v>
      </c>
      <c r="AP25" s="64">
        <v>1.2447519230769228</v>
      </c>
      <c r="AQ25" s="65">
        <v>0</v>
      </c>
      <c r="AR25" s="65">
        <v>0</v>
      </c>
      <c r="AS25" s="66">
        <v>0</v>
      </c>
      <c r="AT25" s="67">
        <f t="shared" si="7"/>
        <v>1.2447519230769228</v>
      </c>
      <c r="AU25" s="50"/>
      <c r="AV25" s="79"/>
      <c r="AW25" s="80"/>
      <c r="AY25" s="40">
        <f t="shared" si="8"/>
        <v>0</v>
      </c>
      <c r="AZ25" s="40"/>
      <c r="BB25" s="74">
        <f t="shared" si="18"/>
        <v>17</v>
      </c>
      <c r="BC25" s="75" t="s">
        <v>134</v>
      </c>
      <c r="BD25" s="62" t="s">
        <v>35</v>
      </c>
      <c r="BE25" s="63">
        <v>3</v>
      </c>
      <c r="BF25" s="70" t="s">
        <v>135</v>
      </c>
      <c r="BG25" s="71" t="s">
        <v>136</v>
      </c>
      <c r="BH25" s="71" t="s">
        <v>137</v>
      </c>
      <c r="BI25" s="72" t="s">
        <v>138</v>
      </c>
      <c r="BJ25" s="73" t="s">
        <v>139</v>
      </c>
      <c r="BM25" s="57"/>
      <c r="BN25" s="57"/>
      <c r="BO25" s="58">
        <f t="shared" si="9"/>
        <v>0</v>
      </c>
      <c r="BP25" s="58">
        <f t="shared" si="9"/>
        <v>0</v>
      </c>
      <c r="BQ25" s="58">
        <f t="shared" si="9"/>
        <v>0</v>
      </c>
      <c r="BR25" s="58">
        <f t="shared" si="9"/>
        <v>0</v>
      </c>
      <c r="BS25" s="59"/>
      <c r="BT25" s="58">
        <f t="shared" si="10"/>
        <v>0</v>
      </c>
      <c r="BU25" s="58">
        <f t="shared" si="10"/>
        <v>0</v>
      </c>
      <c r="BV25" s="58">
        <f t="shared" si="10"/>
        <v>0</v>
      </c>
      <c r="BW25" s="58">
        <f t="shared" si="10"/>
        <v>0</v>
      </c>
      <c r="BX25" s="59"/>
      <c r="BY25" s="58">
        <f t="shared" si="11"/>
        <v>0</v>
      </c>
      <c r="BZ25" s="58">
        <f t="shared" si="11"/>
        <v>0</v>
      </c>
      <c r="CA25" s="58">
        <f t="shared" si="11"/>
        <v>0</v>
      </c>
      <c r="CB25" s="58">
        <f t="shared" si="11"/>
        <v>0</v>
      </c>
      <c r="CC25" s="59"/>
      <c r="CD25" s="58">
        <f t="shared" si="12"/>
        <v>0</v>
      </c>
      <c r="CE25" s="58">
        <f t="shared" si="12"/>
        <v>0</v>
      </c>
      <c r="CF25" s="58">
        <f t="shared" si="12"/>
        <v>0</v>
      </c>
      <c r="CG25" s="58">
        <f t="shared" si="12"/>
        <v>0</v>
      </c>
      <c r="CH25" s="59"/>
      <c r="CI25" s="58">
        <f t="shared" si="13"/>
        <v>0</v>
      </c>
      <c r="CJ25" s="58">
        <f t="shared" si="13"/>
        <v>0</v>
      </c>
      <c r="CK25" s="58">
        <f t="shared" si="13"/>
        <v>0</v>
      </c>
      <c r="CL25" s="58">
        <f t="shared" si="13"/>
        <v>0</v>
      </c>
      <c r="CM25" s="59"/>
      <c r="CN25" s="58">
        <f t="shared" si="14"/>
        <v>0</v>
      </c>
      <c r="CO25" s="58">
        <f t="shared" si="14"/>
        <v>0</v>
      </c>
      <c r="CP25" s="58">
        <f t="shared" si="14"/>
        <v>0</v>
      </c>
      <c r="CQ25" s="58">
        <f t="shared" si="14"/>
        <v>0</v>
      </c>
      <c r="CR25" s="59"/>
      <c r="CS25" s="58">
        <f t="shared" si="15"/>
        <v>0</v>
      </c>
      <c r="CT25" s="58">
        <f t="shared" si="15"/>
        <v>0</v>
      </c>
      <c r="CU25" s="58">
        <f t="shared" si="15"/>
        <v>0</v>
      </c>
      <c r="CV25" s="58">
        <f t="shared" si="15"/>
        <v>0</v>
      </c>
      <c r="CW25" s="59"/>
      <c r="CX25" s="58">
        <f t="shared" si="16"/>
        <v>0</v>
      </c>
      <c r="CY25" s="58">
        <f t="shared" si="16"/>
        <v>0</v>
      </c>
      <c r="CZ25" s="58">
        <f t="shared" si="16"/>
        <v>0</v>
      </c>
      <c r="DA25" s="58">
        <f t="shared" si="16"/>
        <v>0</v>
      </c>
      <c r="DB25" s="57"/>
    </row>
    <row r="26" spans="2:106" ht="14.25" customHeight="1" x14ac:dyDescent="0.2">
      <c r="B26" s="74">
        <f t="shared" si="17"/>
        <v>18</v>
      </c>
      <c r="C26" s="75" t="s">
        <v>140</v>
      </c>
      <c r="D26" s="82"/>
      <c r="E26" s="76" t="s">
        <v>35</v>
      </c>
      <c r="F26" s="77">
        <v>3</v>
      </c>
      <c r="G26" s="64">
        <v>0</v>
      </c>
      <c r="H26" s="65">
        <v>0</v>
      </c>
      <c r="I26" s="65">
        <v>0</v>
      </c>
      <c r="J26" s="78">
        <v>0</v>
      </c>
      <c r="K26" s="67">
        <f t="shared" si="0"/>
        <v>0</v>
      </c>
      <c r="L26" s="64">
        <v>0</v>
      </c>
      <c r="M26" s="65">
        <v>0</v>
      </c>
      <c r="N26" s="65">
        <v>0</v>
      </c>
      <c r="O26" s="78">
        <v>0</v>
      </c>
      <c r="P26" s="67">
        <f t="shared" si="1"/>
        <v>0</v>
      </c>
      <c r="Q26" s="64">
        <v>0</v>
      </c>
      <c r="R26" s="65">
        <v>0</v>
      </c>
      <c r="S26" s="65">
        <v>0</v>
      </c>
      <c r="T26" s="78">
        <v>0</v>
      </c>
      <c r="U26" s="67">
        <f t="shared" si="2"/>
        <v>0</v>
      </c>
      <c r="V26" s="64">
        <v>0.36951923076923077</v>
      </c>
      <c r="W26" s="65">
        <v>0</v>
      </c>
      <c r="X26" s="65">
        <v>0</v>
      </c>
      <c r="Y26" s="78">
        <v>0</v>
      </c>
      <c r="Z26" s="67">
        <f t="shared" si="3"/>
        <v>0.36951923076923077</v>
      </c>
      <c r="AA26" s="64">
        <v>0</v>
      </c>
      <c r="AB26" s="65">
        <v>0</v>
      </c>
      <c r="AC26" s="65">
        <v>0</v>
      </c>
      <c r="AD26" s="78">
        <v>0</v>
      </c>
      <c r="AE26" s="67">
        <f t="shared" si="4"/>
        <v>0</v>
      </c>
      <c r="AF26" s="64">
        <v>0.36202326923076916</v>
      </c>
      <c r="AG26" s="65">
        <v>0</v>
      </c>
      <c r="AH26" s="65">
        <v>0</v>
      </c>
      <c r="AI26" s="78">
        <v>0</v>
      </c>
      <c r="AJ26" s="67">
        <f t="shared" si="5"/>
        <v>0.36202326923076916</v>
      </c>
      <c r="AK26" s="64">
        <v>0</v>
      </c>
      <c r="AL26" s="65">
        <v>0</v>
      </c>
      <c r="AM26" s="65">
        <v>0</v>
      </c>
      <c r="AN26" s="78">
        <v>0</v>
      </c>
      <c r="AO26" s="67">
        <f t="shared" si="6"/>
        <v>0</v>
      </c>
      <c r="AP26" s="64">
        <v>1.0634552307692309</v>
      </c>
      <c r="AQ26" s="65">
        <v>0</v>
      </c>
      <c r="AR26" s="65">
        <v>0</v>
      </c>
      <c r="AS26" s="78">
        <v>0</v>
      </c>
      <c r="AT26" s="67">
        <f t="shared" si="7"/>
        <v>1.0634552307692309</v>
      </c>
      <c r="AU26" s="50"/>
      <c r="AV26" s="79"/>
      <c r="AW26" s="80"/>
      <c r="AY26" s="40">
        <f t="shared" si="8"/>
        <v>0</v>
      </c>
      <c r="AZ26" s="40"/>
      <c r="BB26" s="74">
        <f t="shared" si="18"/>
        <v>18</v>
      </c>
      <c r="BC26" s="75" t="s">
        <v>140</v>
      </c>
      <c r="BD26" s="76" t="s">
        <v>35</v>
      </c>
      <c r="BE26" s="77">
        <v>3</v>
      </c>
      <c r="BF26" s="70" t="s">
        <v>141</v>
      </c>
      <c r="BG26" s="71" t="s">
        <v>142</v>
      </c>
      <c r="BH26" s="71" t="s">
        <v>143</v>
      </c>
      <c r="BI26" s="81" t="s">
        <v>144</v>
      </c>
      <c r="BJ26" s="73" t="s">
        <v>145</v>
      </c>
      <c r="BM26" s="57"/>
      <c r="BN26" s="57"/>
      <c r="BO26" s="58">
        <f t="shared" si="9"/>
        <v>0</v>
      </c>
      <c r="BP26" s="58">
        <f t="shared" si="9"/>
        <v>0</v>
      </c>
      <c r="BQ26" s="58">
        <f t="shared" si="9"/>
        <v>0</v>
      </c>
      <c r="BR26" s="58">
        <f t="shared" si="9"/>
        <v>0</v>
      </c>
      <c r="BS26" s="59"/>
      <c r="BT26" s="58">
        <f t="shared" si="10"/>
        <v>0</v>
      </c>
      <c r="BU26" s="58">
        <f t="shared" si="10"/>
        <v>0</v>
      </c>
      <c r="BV26" s="58">
        <f t="shared" si="10"/>
        <v>0</v>
      </c>
      <c r="BW26" s="58">
        <f t="shared" si="10"/>
        <v>0</v>
      </c>
      <c r="BX26" s="59"/>
      <c r="BY26" s="58">
        <f t="shared" si="11"/>
        <v>0</v>
      </c>
      <c r="BZ26" s="58">
        <f t="shared" si="11"/>
        <v>0</v>
      </c>
      <c r="CA26" s="58">
        <f t="shared" si="11"/>
        <v>0</v>
      </c>
      <c r="CB26" s="58">
        <f t="shared" si="11"/>
        <v>0</v>
      </c>
      <c r="CC26" s="59"/>
      <c r="CD26" s="58">
        <f t="shared" si="12"/>
        <v>0</v>
      </c>
      <c r="CE26" s="58">
        <f t="shared" si="12"/>
        <v>0</v>
      </c>
      <c r="CF26" s="58">
        <f t="shared" si="12"/>
        <v>0</v>
      </c>
      <c r="CG26" s="58">
        <f t="shared" si="12"/>
        <v>0</v>
      </c>
      <c r="CH26" s="59"/>
      <c r="CI26" s="58">
        <f t="shared" si="13"/>
        <v>0</v>
      </c>
      <c r="CJ26" s="58">
        <f t="shared" si="13"/>
        <v>0</v>
      </c>
      <c r="CK26" s="58">
        <f t="shared" si="13"/>
        <v>0</v>
      </c>
      <c r="CL26" s="58">
        <f t="shared" si="13"/>
        <v>0</v>
      </c>
      <c r="CM26" s="59"/>
      <c r="CN26" s="58">
        <f t="shared" si="14"/>
        <v>0</v>
      </c>
      <c r="CO26" s="58">
        <f t="shared" si="14"/>
        <v>0</v>
      </c>
      <c r="CP26" s="58">
        <f t="shared" si="14"/>
        <v>0</v>
      </c>
      <c r="CQ26" s="58">
        <f t="shared" si="14"/>
        <v>0</v>
      </c>
      <c r="CR26" s="59"/>
      <c r="CS26" s="58">
        <f t="shared" si="15"/>
        <v>0</v>
      </c>
      <c r="CT26" s="58">
        <f t="shared" si="15"/>
        <v>0</v>
      </c>
      <c r="CU26" s="58">
        <f t="shared" si="15"/>
        <v>0</v>
      </c>
      <c r="CV26" s="58">
        <f t="shared" si="15"/>
        <v>0</v>
      </c>
      <c r="CW26" s="59"/>
      <c r="CX26" s="58">
        <f t="shared" si="16"/>
        <v>0</v>
      </c>
      <c r="CY26" s="58">
        <f t="shared" si="16"/>
        <v>0</v>
      </c>
      <c r="CZ26" s="58">
        <f t="shared" si="16"/>
        <v>0</v>
      </c>
      <c r="DA26" s="58">
        <f t="shared" si="16"/>
        <v>0</v>
      </c>
      <c r="DB26" s="57"/>
    </row>
    <row r="27" spans="2:106" ht="14.25" customHeight="1" x14ac:dyDescent="0.2">
      <c r="B27" s="74">
        <f t="shared" si="17"/>
        <v>19</v>
      </c>
      <c r="C27" s="75" t="s">
        <v>146</v>
      </c>
      <c r="D27" s="82"/>
      <c r="E27" s="76" t="s">
        <v>35</v>
      </c>
      <c r="F27" s="77">
        <v>3</v>
      </c>
      <c r="G27" s="64">
        <v>0</v>
      </c>
      <c r="H27" s="65">
        <v>0</v>
      </c>
      <c r="I27" s="65">
        <v>0</v>
      </c>
      <c r="J27" s="78">
        <v>0</v>
      </c>
      <c r="K27" s="67">
        <f t="shared" si="0"/>
        <v>0</v>
      </c>
      <c r="L27" s="64">
        <v>0</v>
      </c>
      <c r="M27" s="65">
        <v>0</v>
      </c>
      <c r="N27" s="65">
        <v>0</v>
      </c>
      <c r="O27" s="78">
        <v>0</v>
      </c>
      <c r="P27" s="67">
        <f t="shared" si="1"/>
        <v>0</v>
      </c>
      <c r="Q27" s="64">
        <v>0.26970415459281671</v>
      </c>
      <c r="R27" s="65">
        <v>0</v>
      </c>
      <c r="S27" s="65">
        <v>0</v>
      </c>
      <c r="T27" s="78">
        <v>0</v>
      </c>
      <c r="U27" s="67">
        <f t="shared" si="2"/>
        <v>0.26970415459281671</v>
      </c>
      <c r="V27" s="64">
        <v>0</v>
      </c>
      <c r="W27" s="65">
        <v>0</v>
      </c>
      <c r="X27" s="65">
        <v>0</v>
      </c>
      <c r="Y27" s="78">
        <v>0</v>
      </c>
      <c r="Z27" s="67">
        <f t="shared" si="3"/>
        <v>0</v>
      </c>
      <c r="AA27" s="64">
        <v>2.2583537307692305</v>
      </c>
      <c r="AB27" s="65">
        <v>0</v>
      </c>
      <c r="AC27" s="65">
        <v>0</v>
      </c>
      <c r="AD27" s="78">
        <v>0</v>
      </c>
      <c r="AE27" s="67">
        <f t="shared" si="4"/>
        <v>2.2583537307692305</v>
      </c>
      <c r="AF27" s="64">
        <v>1.230404019230769</v>
      </c>
      <c r="AG27" s="65">
        <v>0</v>
      </c>
      <c r="AH27" s="65">
        <v>0</v>
      </c>
      <c r="AI27" s="78">
        <v>0</v>
      </c>
      <c r="AJ27" s="67">
        <f t="shared" si="5"/>
        <v>1.230404019230769</v>
      </c>
      <c r="AK27" s="64">
        <v>2.5476556153846155</v>
      </c>
      <c r="AL27" s="65">
        <v>0</v>
      </c>
      <c r="AM27" s="65">
        <v>0</v>
      </c>
      <c r="AN27" s="78">
        <v>0</v>
      </c>
      <c r="AO27" s="67">
        <f t="shared" si="6"/>
        <v>2.5476556153846155</v>
      </c>
      <c r="AP27" s="64">
        <v>0.81222438461538482</v>
      </c>
      <c r="AQ27" s="65">
        <v>0</v>
      </c>
      <c r="AR27" s="65">
        <v>0</v>
      </c>
      <c r="AS27" s="78">
        <v>0</v>
      </c>
      <c r="AT27" s="67">
        <f t="shared" si="7"/>
        <v>0.81222438461538482</v>
      </c>
      <c r="AU27" s="50"/>
      <c r="AV27" s="79"/>
      <c r="AW27" s="80"/>
      <c r="AY27" s="40">
        <f t="shared" si="8"/>
        <v>0</v>
      </c>
      <c r="AZ27" s="40"/>
      <c r="BB27" s="74">
        <f t="shared" si="18"/>
        <v>19</v>
      </c>
      <c r="BC27" s="75" t="s">
        <v>146</v>
      </c>
      <c r="BD27" s="76" t="s">
        <v>35</v>
      </c>
      <c r="BE27" s="77">
        <v>3</v>
      </c>
      <c r="BF27" s="70" t="s">
        <v>147</v>
      </c>
      <c r="BG27" s="71" t="s">
        <v>148</v>
      </c>
      <c r="BH27" s="71" t="s">
        <v>149</v>
      </c>
      <c r="BI27" s="81" t="s">
        <v>150</v>
      </c>
      <c r="BJ27" s="73" t="s">
        <v>151</v>
      </c>
      <c r="BM27" s="57"/>
      <c r="BN27" s="57"/>
      <c r="BO27" s="58">
        <f t="shared" si="9"/>
        <v>0</v>
      </c>
      <c r="BP27" s="58">
        <f t="shared" si="9"/>
        <v>0</v>
      </c>
      <c r="BQ27" s="58">
        <f t="shared" si="9"/>
        <v>0</v>
      </c>
      <c r="BR27" s="58">
        <f t="shared" si="9"/>
        <v>0</v>
      </c>
      <c r="BS27" s="59"/>
      <c r="BT27" s="58">
        <f t="shared" si="10"/>
        <v>0</v>
      </c>
      <c r="BU27" s="58">
        <f t="shared" si="10"/>
        <v>0</v>
      </c>
      <c r="BV27" s="58">
        <f t="shared" si="10"/>
        <v>0</v>
      </c>
      <c r="BW27" s="58">
        <f t="shared" si="10"/>
        <v>0</v>
      </c>
      <c r="BX27" s="59"/>
      <c r="BY27" s="58">
        <f t="shared" si="11"/>
        <v>0</v>
      </c>
      <c r="BZ27" s="58">
        <f t="shared" si="11"/>
        <v>0</v>
      </c>
      <c r="CA27" s="58">
        <f t="shared" si="11"/>
        <v>0</v>
      </c>
      <c r="CB27" s="58">
        <f t="shared" si="11"/>
        <v>0</v>
      </c>
      <c r="CC27" s="59"/>
      <c r="CD27" s="58">
        <f t="shared" si="12"/>
        <v>0</v>
      </c>
      <c r="CE27" s="58">
        <f t="shared" si="12"/>
        <v>0</v>
      </c>
      <c r="CF27" s="58">
        <f t="shared" si="12"/>
        <v>0</v>
      </c>
      <c r="CG27" s="58">
        <f t="shared" si="12"/>
        <v>0</v>
      </c>
      <c r="CH27" s="59"/>
      <c r="CI27" s="58">
        <f t="shared" si="13"/>
        <v>0</v>
      </c>
      <c r="CJ27" s="58">
        <f t="shared" si="13"/>
        <v>0</v>
      </c>
      <c r="CK27" s="58">
        <f t="shared" si="13"/>
        <v>0</v>
      </c>
      <c r="CL27" s="58">
        <f t="shared" si="13"/>
        <v>0</v>
      </c>
      <c r="CM27" s="59"/>
      <c r="CN27" s="58">
        <f t="shared" si="14"/>
        <v>0</v>
      </c>
      <c r="CO27" s="58">
        <f t="shared" si="14"/>
        <v>0</v>
      </c>
      <c r="CP27" s="58">
        <f t="shared" si="14"/>
        <v>0</v>
      </c>
      <c r="CQ27" s="58">
        <f t="shared" si="14"/>
        <v>0</v>
      </c>
      <c r="CR27" s="59"/>
      <c r="CS27" s="58">
        <f t="shared" si="15"/>
        <v>0</v>
      </c>
      <c r="CT27" s="58">
        <f t="shared" si="15"/>
        <v>0</v>
      </c>
      <c r="CU27" s="58">
        <f t="shared" si="15"/>
        <v>0</v>
      </c>
      <c r="CV27" s="58">
        <f t="shared" si="15"/>
        <v>0</v>
      </c>
      <c r="CW27" s="59"/>
      <c r="CX27" s="58">
        <f t="shared" si="16"/>
        <v>0</v>
      </c>
      <c r="CY27" s="58">
        <f t="shared" si="16"/>
        <v>0</v>
      </c>
      <c r="CZ27" s="58">
        <f t="shared" si="16"/>
        <v>0</v>
      </c>
      <c r="DA27" s="58">
        <f t="shared" si="16"/>
        <v>0</v>
      </c>
      <c r="DB27" s="57"/>
    </row>
    <row r="28" spans="2:106" ht="14.25" customHeight="1" x14ac:dyDescent="0.2">
      <c r="B28" s="74">
        <f t="shared" si="17"/>
        <v>20</v>
      </c>
      <c r="C28" s="75" t="s">
        <v>152</v>
      </c>
      <c r="D28" s="82"/>
      <c r="E28" s="76" t="s">
        <v>35</v>
      </c>
      <c r="F28" s="77">
        <v>3</v>
      </c>
      <c r="G28" s="64">
        <v>0</v>
      </c>
      <c r="H28" s="65">
        <v>0</v>
      </c>
      <c r="I28" s="65">
        <v>0</v>
      </c>
      <c r="J28" s="78">
        <v>0</v>
      </c>
      <c r="K28" s="67">
        <f t="shared" si="0"/>
        <v>0</v>
      </c>
      <c r="L28" s="64">
        <v>0</v>
      </c>
      <c r="M28" s="65">
        <v>0</v>
      </c>
      <c r="N28" s="65">
        <v>0</v>
      </c>
      <c r="O28" s="78">
        <v>0</v>
      </c>
      <c r="P28" s="67">
        <f t="shared" si="1"/>
        <v>0</v>
      </c>
      <c r="Q28" s="64">
        <v>0</v>
      </c>
      <c r="R28" s="65">
        <v>0</v>
      </c>
      <c r="S28" s="65">
        <v>0</v>
      </c>
      <c r="T28" s="78">
        <v>0</v>
      </c>
      <c r="U28" s="67">
        <f t="shared" si="2"/>
        <v>0</v>
      </c>
      <c r="V28" s="64">
        <v>0</v>
      </c>
      <c r="W28" s="65">
        <v>0</v>
      </c>
      <c r="X28" s="65">
        <v>0</v>
      </c>
      <c r="Y28" s="78">
        <v>0</v>
      </c>
      <c r="Z28" s="67">
        <f t="shared" si="3"/>
        <v>0</v>
      </c>
      <c r="AA28" s="64">
        <v>0</v>
      </c>
      <c r="AB28" s="65">
        <v>0</v>
      </c>
      <c r="AC28" s="65">
        <v>0</v>
      </c>
      <c r="AD28" s="78">
        <v>0</v>
      </c>
      <c r="AE28" s="67">
        <f t="shared" si="4"/>
        <v>0</v>
      </c>
      <c r="AF28" s="64">
        <v>0</v>
      </c>
      <c r="AG28" s="65">
        <v>0</v>
      </c>
      <c r="AH28" s="65">
        <v>0</v>
      </c>
      <c r="AI28" s="78">
        <v>0</v>
      </c>
      <c r="AJ28" s="67">
        <f t="shared" si="5"/>
        <v>0</v>
      </c>
      <c r="AK28" s="64">
        <v>0</v>
      </c>
      <c r="AL28" s="65">
        <v>0</v>
      </c>
      <c r="AM28" s="65">
        <v>0</v>
      </c>
      <c r="AN28" s="78">
        <v>0</v>
      </c>
      <c r="AO28" s="67">
        <f t="shared" si="6"/>
        <v>0</v>
      </c>
      <c r="AP28" s="64">
        <v>0</v>
      </c>
      <c r="AQ28" s="65">
        <v>0</v>
      </c>
      <c r="AR28" s="65">
        <v>0</v>
      </c>
      <c r="AS28" s="78">
        <v>0</v>
      </c>
      <c r="AT28" s="67">
        <f t="shared" si="7"/>
        <v>0</v>
      </c>
      <c r="AU28" s="50"/>
      <c r="AV28" s="79"/>
      <c r="AW28" s="80"/>
      <c r="AY28" s="40">
        <f t="shared" si="8"/>
        <v>0</v>
      </c>
      <c r="AZ28" s="40"/>
      <c r="BB28" s="74">
        <f t="shared" si="18"/>
        <v>20</v>
      </c>
      <c r="BC28" s="75" t="s">
        <v>152</v>
      </c>
      <c r="BD28" s="76" t="s">
        <v>35</v>
      </c>
      <c r="BE28" s="77">
        <v>3</v>
      </c>
      <c r="BF28" s="70" t="s">
        <v>153</v>
      </c>
      <c r="BG28" s="71" t="s">
        <v>154</v>
      </c>
      <c r="BH28" s="71" t="s">
        <v>155</v>
      </c>
      <c r="BI28" s="81" t="s">
        <v>156</v>
      </c>
      <c r="BJ28" s="73" t="s">
        <v>157</v>
      </c>
      <c r="BM28" s="57"/>
      <c r="BN28" s="57"/>
      <c r="BO28" s="58">
        <f t="shared" si="9"/>
        <v>0</v>
      </c>
      <c r="BP28" s="58">
        <f t="shared" si="9"/>
        <v>0</v>
      </c>
      <c r="BQ28" s="58">
        <f t="shared" si="9"/>
        <v>0</v>
      </c>
      <c r="BR28" s="58">
        <f t="shared" si="9"/>
        <v>0</v>
      </c>
      <c r="BS28" s="59"/>
      <c r="BT28" s="58">
        <f t="shared" si="10"/>
        <v>0</v>
      </c>
      <c r="BU28" s="58">
        <f t="shared" si="10"/>
        <v>0</v>
      </c>
      <c r="BV28" s="58">
        <f t="shared" si="10"/>
        <v>0</v>
      </c>
      <c r="BW28" s="58">
        <f t="shared" si="10"/>
        <v>0</v>
      </c>
      <c r="BX28" s="59"/>
      <c r="BY28" s="58">
        <f t="shared" si="11"/>
        <v>0</v>
      </c>
      <c r="BZ28" s="58">
        <f t="shared" si="11"/>
        <v>0</v>
      </c>
      <c r="CA28" s="58">
        <f t="shared" si="11"/>
        <v>0</v>
      </c>
      <c r="CB28" s="58">
        <f t="shared" si="11"/>
        <v>0</v>
      </c>
      <c r="CC28" s="59"/>
      <c r="CD28" s="58">
        <f t="shared" si="12"/>
        <v>0</v>
      </c>
      <c r="CE28" s="58">
        <f t="shared" si="12"/>
        <v>0</v>
      </c>
      <c r="CF28" s="58">
        <f t="shared" si="12"/>
        <v>0</v>
      </c>
      <c r="CG28" s="58">
        <f t="shared" si="12"/>
        <v>0</v>
      </c>
      <c r="CH28" s="59"/>
      <c r="CI28" s="58">
        <f t="shared" si="13"/>
        <v>0</v>
      </c>
      <c r="CJ28" s="58">
        <f t="shared" si="13"/>
        <v>0</v>
      </c>
      <c r="CK28" s="58">
        <f t="shared" si="13"/>
        <v>0</v>
      </c>
      <c r="CL28" s="58">
        <f t="shared" si="13"/>
        <v>0</v>
      </c>
      <c r="CM28" s="59"/>
      <c r="CN28" s="58">
        <f t="shared" si="14"/>
        <v>0</v>
      </c>
      <c r="CO28" s="58">
        <f t="shared" si="14"/>
        <v>0</v>
      </c>
      <c r="CP28" s="58">
        <f t="shared" si="14"/>
        <v>0</v>
      </c>
      <c r="CQ28" s="58">
        <f t="shared" si="14"/>
        <v>0</v>
      </c>
      <c r="CR28" s="59"/>
      <c r="CS28" s="58">
        <f t="shared" si="15"/>
        <v>0</v>
      </c>
      <c r="CT28" s="58">
        <f t="shared" si="15"/>
        <v>0</v>
      </c>
      <c r="CU28" s="58">
        <f t="shared" si="15"/>
        <v>0</v>
      </c>
      <c r="CV28" s="58">
        <f t="shared" si="15"/>
        <v>0</v>
      </c>
      <c r="CW28" s="59"/>
      <c r="CX28" s="58">
        <f t="shared" si="16"/>
        <v>0</v>
      </c>
      <c r="CY28" s="58">
        <f t="shared" si="16"/>
        <v>0</v>
      </c>
      <c r="CZ28" s="58">
        <f t="shared" si="16"/>
        <v>0</v>
      </c>
      <c r="DA28" s="58">
        <f t="shared" si="16"/>
        <v>0</v>
      </c>
      <c r="DB28" s="57"/>
    </row>
    <row r="29" spans="2:106" ht="14.25" customHeight="1" x14ac:dyDescent="0.2">
      <c r="B29" s="74">
        <f t="shared" si="17"/>
        <v>21</v>
      </c>
      <c r="C29" s="75" t="s">
        <v>158</v>
      </c>
      <c r="D29" s="82"/>
      <c r="E29" s="76" t="s">
        <v>35</v>
      </c>
      <c r="F29" s="77">
        <v>3</v>
      </c>
      <c r="G29" s="64">
        <v>0</v>
      </c>
      <c r="H29" s="65">
        <v>0</v>
      </c>
      <c r="I29" s="65">
        <v>0</v>
      </c>
      <c r="J29" s="78">
        <v>1.7275029989163755</v>
      </c>
      <c r="K29" s="67">
        <f t="shared" si="0"/>
        <v>1.7275029989163755</v>
      </c>
      <c r="L29" s="64">
        <v>0</v>
      </c>
      <c r="M29" s="65">
        <v>0</v>
      </c>
      <c r="N29" s="65">
        <v>0</v>
      </c>
      <c r="O29" s="78">
        <v>1.3674631917555946</v>
      </c>
      <c r="P29" s="67">
        <f t="shared" si="1"/>
        <v>1.3674631917555946</v>
      </c>
      <c r="Q29" s="64">
        <v>0</v>
      </c>
      <c r="R29" s="65">
        <v>0</v>
      </c>
      <c r="S29" s="65">
        <v>0</v>
      </c>
      <c r="T29" s="78">
        <v>1.3737280815886341</v>
      </c>
      <c r="U29" s="67">
        <f t="shared" si="2"/>
        <v>1.3737280815886341</v>
      </c>
      <c r="V29" s="64">
        <v>0</v>
      </c>
      <c r="W29" s="65">
        <v>0</v>
      </c>
      <c r="X29" s="65">
        <v>0</v>
      </c>
      <c r="Y29" s="78">
        <v>1.226803846153846</v>
      </c>
      <c r="Z29" s="67">
        <f t="shared" si="3"/>
        <v>1.226803846153846</v>
      </c>
      <c r="AA29" s="64">
        <v>0</v>
      </c>
      <c r="AB29" s="65">
        <v>0</v>
      </c>
      <c r="AC29" s="65">
        <v>0</v>
      </c>
      <c r="AD29" s="78">
        <v>1.226803846153846</v>
      </c>
      <c r="AE29" s="67">
        <f t="shared" si="4"/>
        <v>1.226803846153846</v>
      </c>
      <c r="AF29" s="64">
        <v>0</v>
      </c>
      <c r="AG29" s="65">
        <v>0</v>
      </c>
      <c r="AH29" s="65">
        <v>0</v>
      </c>
      <c r="AI29" s="78">
        <v>1.226803846153846</v>
      </c>
      <c r="AJ29" s="67">
        <f t="shared" si="5"/>
        <v>1.226803846153846</v>
      </c>
      <c r="AK29" s="64">
        <v>0</v>
      </c>
      <c r="AL29" s="65">
        <v>0</v>
      </c>
      <c r="AM29" s="65">
        <v>0</v>
      </c>
      <c r="AN29" s="78">
        <v>1.226803846153846</v>
      </c>
      <c r="AO29" s="67">
        <f t="shared" si="6"/>
        <v>1.226803846153846</v>
      </c>
      <c r="AP29" s="64">
        <v>0</v>
      </c>
      <c r="AQ29" s="65">
        <v>0</v>
      </c>
      <c r="AR29" s="65">
        <v>0</v>
      </c>
      <c r="AS29" s="78">
        <v>1.226803846153846</v>
      </c>
      <c r="AT29" s="67">
        <f t="shared" si="7"/>
        <v>1.226803846153846</v>
      </c>
      <c r="AU29" s="50"/>
      <c r="AV29" s="79"/>
      <c r="AW29" s="80"/>
      <c r="AY29" s="40">
        <f t="shared" si="8"/>
        <v>0</v>
      </c>
      <c r="AZ29" s="40"/>
      <c r="BB29" s="74">
        <f t="shared" si="18"/>
        <v>21</v>
      </c>
      <c r="BC29" s="75" t="s">
        <v>158</v>
      </c>
      <c r="BD29" s="76" t="s">
        <v>35</v>
      </c>
      <c r="BE29" s="77">
        <v>3</v>
      </c>
      <c r="BF29" s="70" t="s">
        <v>159</v>
      </c>
      <c r="BG29" s="71" t="s">
        <v>160</v>
      </c>
      <c r="BH29" s="71" t="s">
        <v>161</v>
      </c>
      <c r="BI29" s="81" t="s">
        <v>162</v>
      </c>
      <c r="BJ29" s="73" t="s">
        <v>163</v>
      </c>
      <c r="BM29" s="57"/>
      <c r="BN29" s="57"/>
      <c r="BO29" s="58">
        <f t="shared" si="9"/>
        <v>0</v>
      </c>
      <c r="BP29" s="58">
        <f t="shared" si="9"/>
        <v>0</v>
      </c>
      <c r="BQ29" s="58">
        <f t="shared" si="9"/>
        <v>0</v>
      </c>
      <c r="BR29" s="58">
        <f t="shared" si="9"/>
        <v>0</v>
      </c>
      <c r="BS29" s="59"/>
      <c r="BT29" s="58">
        <f t="shared" si="10"/>
        <v>0</v>
      </c>
      <c r="BU29" s="58">
        <f t="shared" si="10"/>
        <v>0</v>
      </c>
      <c r="BV29" s="58">
        <f t="shared" si="10"/>
        <v>0</v>
      </c>
      <c r="BW29" s="58">
        <f t="shared" si="10"/>
        <v>0</v>
      </c>
      <c r="BX29" s="59"/>
      <c r="BY29" s="58">
        <f t="shared" si="11"/>
        <v>0</v>
      </c>
      <c r="BZ29" s="58">
        <f t="shared" si="11"/>
        <v>0</v>
      </c>
      <c r="CA29" s="58">
        <f t="shared" si="11"/>
        <v>0</v>
      </c>
      <c r="CB29" s="58">
        <f t="shared" si="11"/>
        <v>0</v>
      </c>
      <c r="CC29" s="59"/>
      <c r="CD29" s="58">
        <f t="shared" si="12"/>
        <v>0</v>
      </c>
      <c r="CE29" s="58">
        <f t="shared" si="12"/>
        <v>0</v>
      </c>
      <c r="CF29" s="58">
        <f t="shared" si="12"/>
        <v>0</v>
      </c>
      <c r="CG29" s="58">
        <f t="shared" si="12"/>
        <v>0</v>
      </c>
      <c r="CH29" s="59"/>
      <c r="CI29" s="58">
        <f t="shared" si="13"/>
        <v>0</v>
      </c>
      <c r="CJ29" s="58">
        <f t="shared" si="13"/>
        <v>0</v>
      </c>
      <c r="CK29" s="58">
        <f t="shared" si="13"/>
        <v>0</v>
      </c>
      <c r="CL29" s="58">
        <f t="shared" si="13"/>
        <v>0</v>
      </c>
      <c r="CM29" s="59"/>
      <c r="CN29" s="58">
        <f t="shared" si="14"/>
        <v>0</v>
      </c>
      <c r="CO29" s="58">
        <f t="shared" si="14"/>
        <v>0</v>
      </c>
      <c r="CP29" s="58">
        <f t="shared" si="14"/>
        <v>0</v>
      </c>
      <c r="CQ29" s="58">
        <f t="shared" si="14"/>
        <v>0</v>
      </c>
      <c r="CR29" s="59"/>
      <c r="CS29" s="58">
        <f t="shared" si="15"/>
        <v>0</v>
      </c>
      <c r="CT29" s="58">
        <f t="shared" si="15"/>
        <v>0</v>
      </c>
      <c r="CU29" s="58">
        <f t="shared" si="15"/>
        <v>0</v>
      </c>
      <c r="CV29" s="58">
        <f t="shared" si="15"/>
        <v>0</v>
      </c>
      <c r="CW29" s="59"/>
      <c r="CX29" s="58">
        <f t="shared" si="16"/>
        <v>0</v>
      </c>
      <c r="CY29" s="58">
        <f t="shared" si="16"/>
        <v>0</v>
      </c>
      <c r="CZ29" s="58">
        <f t="shared" si="16"/>
        <v>0</v>
      </c>
      <c r="DA29" s="58">
        <f t="shared" si="16"/>
        <v>0</v>
      </c>
      <c r="DB29" s="57"/>
    </row>
    <row r="30" spans="2:106" ht="14.25" customHeight="1" x14ac:dyDescent="0.2">
      <c r="B30" s="74">
        <f t="shared" si="17"/>
        <v>22</v>
      </c>
      <c r="C30" s="75" t="s">
        <v>164</v>
      </c>
      <c r="D30" s="82"/>
      <c r="E30" s="76" t="s">
        <v>35</v>
      </c>
      <c r="F30" s="76">
        <v>3</v>
      </c>
      <c r="G30" s="64">
        <v>0</v>
      </c>
      <c r="H30" s="65">
        <v>0</v>
      </c>
      <c r="I30" s="65">
        <v>0</v>
      </c>
      <c r="J30" s="78">
        <v>2.0467242410836248</v>
      </c>
      <c r="K30" s="67">
        <f t="shared" si="0"/>
        <v>2.0467242410836248</v>
      </c>
      <c r="L30" s="64">
        <v>0</v>
      </c>
      <c r="M30" s="65">
        <v>0</v>
      </c>
      <c r="N30" s="65">
        <v>0</v>
      </c>
      <c r="O30" s="78">
        <v>1.5899034404531389</v>
      </c>
      <c r="P30" s="67">
        <f t="shared" si="1"/>
        <v>1.5899034404531389</v>
      </c>
      <c r="Q30" s="64">
        <v>0</v>
      </c>
      <c r="R30" s="65">
        <v>0</v>
      </c>
      <c r="S30" s="65">
        <v>0</v>
      </c>
      <c r="T30" s="78">
        <v>1.5206084747200317</v>
      </c>
      <c r="U30" s="67">
        <f t="shared" si="2"/>
        <v>1.5206084747200317</v>
      </c>
      <c r="V30" s="64">
        <v>0</v>
      </c>
      <c r="W30" s="65">
        <v>0</v>
      </c>
      <c r="X30" s="65">
        <v>0</v>
      </c>
      <c r="Y30" s="78">
        <v>1.0114269230769231</v>
      </c>
      <c r="Z30" s="67">
        <f t="shared" si="3"/>
        <v>1.0114269230769231</v>
      </c>
      <c r="AA30" s="64">
        <v>0</v>
      </c>
      <c r="AB30" s="65">
        <v>0</v>
      </c>
      <c r="AC30" s="65">
        <v>0</v>
      </c>
      <c r="AD30" s="78">
        <v>1.0114269230769231</v>
      </c>
      <c r="AE30" s="67">
        <f t="shared" si="4"/>
        <v>1.0114269230769231</v>
      </c>
      <c r="AF30" s="64">
        <v>0</v>
      </c>
      <c r="AG30" s="65">
        <v>0</v>
      </c>
      <c r="AH30" s="65">
        <v>0</v>
      </c>
      <c r="AI30" s="78">
        <v>1.0114269230769231</v>
      </c>
      <c r="AJ30" s="67">
        <f t="shared" si="5"/>
        <v>1.0114269230769231</v>
      </c>
      <c r="AK30" s="64">
        <v>0</v>
      </c>
      <c r="AL30" s="65">
        <v>0</v>
      </c>
      <c r="AM30" s="65">
        <v>0</v>
      </c>
      <c r="AN30" s="78">
        <v>1.0114269230769231</v>
      </c>
      <c r="AO30" s="67">
        <f t="shared" si="6"/>
        <v>1.0114269230769231</v>
      </c>
      <c r="AP30" s="64">
        <v>0</v>
      </c>
      <c r="AQ30" s="65">
        <v>0</v>
      </c>
      <c r="AR30" s="65">
        <v>0</v>
      </c>
      <c r="AS30" s="78">
        <v>1.0114269230769231</v>
      </c>
      <c r="AT30" s="67">
        <f t="shared" si="7"/>
        <v>1.0114269230769231</v>
      </c>
      <c r="AU30" s="50"/>
      <c r="AV30" s="79"/>
      <c r="AW30" s="80"/>
      <c r="AY30" s="40">
        <f t="shared" si="8"/>
        <v>0</v>
      </c>
      <c r="AZ30" s="40"/>
      <c r="BB30" s="74">
        <f t="shared" si="18"/>
        <v>22</v>
      </c>
      <c r="BC30" s="75" t="s">
        <v>164</v>
      </c>
      <c r="BD30" s="76" t="s">
        <v>35</v>
      </c>
      <c r="BE30" s="76">
        <v>3</v>
      </c>
      <c r="BF30" s="70" t="s">
        <v>165</v>
      </c>
      <c r="BG30" s="71" t="s">
        <v>166</v>
      </c>
      <c r="BH30" s="71" t="s">
        <v>167</v>
      </c>
      <c r="BI30" s="81" t="s">
        <v>168</v>
      </c>
      <c r="BJ30" s="73" t="s">
        <v>169</v>
      </c>
      <c r="BM30" s="57"/>
      <c r="BN30" s="57"/>
      <c r="BO30" s="58">
        <f t="shared" si="9"/>
        <v>0</v>
      </c>
      <c r="BP30" s="58">
        <f t="shared" si="9"/>
        <v>0</v>
      </c>
      <c r="BQ30" s="58">
        <f t="shared" si="9"/>
        <v>0</v>
      </c>
      <c r="BR30" s="58">
        <f t="shared" si="9"/>
        <v>0</v>
      </c>
      <c r="BS30" s="59"/>
      <c r="BT30" s="58">
        <f t="shared" si="10"/>
        <v>0</v>
      </c>
      <c r="BU30" s="58">
        <f t="shared" si="10"/>
        <v>0</v>
      </c>
      <c r="BV30" s="58">
        <f t="shared" si="10"/>
        <v>0</v>
      </c>
      <c r="BW30" s="58">
        <f t="shared" si="10"/>
        <v>0</v>
      </c>
      <c r="BX30" s="59"/>
      <c r="BY30" s="58">
        <f t="shared" si="11"/>
        <v>0</v>
      </c>
      <c r="BZ30" s="58">
        <f t="shared" si="11"/>
        <v>0</v>
      </c>
      <c r="CA30" s="58">
        <f t="shared" si="11"/>
        <v>0</v>
      </c>
      <c r="CB30" s="58">
        <f t="shared" si="11"/>
        <v>0</v>
      </c>
      <c r="CC30" s="59"/>
      <c r="CD30" s="58">
        <f t="shared" si="12"/>
        <v>0</v>
      </c>
      <c r="CE30" s="58">
        <f t="shared" si="12"/>
        <v>0</v>
      </c>
      <c r="CF30" s="58">
        <f t="shared" si="12"/>
        <v>0</v>
      </c>
      <c r="CG30" s="58">
        <f t="shared" si="12"/>
        <v>0</v>
      </c>
      <c r="CH30" s="59"/>
      <c r="CI30" s="58">
        <f t="shared" si="13"/>
        <v>0</v>
      </c>
      <c r="CJ30" s="58">
        <f t="shared" si="13"/>
        <v>0</v>
      </c>
      <c r="CK30" s="58">
        <f t="shared" si="13"/>
        <v>0</v>
      </c>
      <c r="CL30" s="58">
        <f t="shared" si="13"/>
        <v>0</v>
      </c>
      <c r="CM30" s="59"/>
      <c r="CN30" s="58">
        <f t="shared" si="14"/>
        <v>0</v>
      </c>
      <c r="CO30" s="58">
        <f t="shared" si="14"/>
        <v>0</v>
      </c>
      <c r="CP30" s="58">
        <f t="shared" si="14"/>
        <v>0</v>
      </c>
      <c r="CQ30" s="58">
        <f t="shared" si="14"/>
        <v>0</v>
      </c>
      <c r="CR30" s="59"/>
      <c r="CS30" s="58">
        <f t="shared" si="15"/>
        <v>0</v>
      </c>
      <c r="CT30" s="58">
        <f t="shared" si="15"/>
        <v>0</v>
      </c>
      <c r="CU30" s="58">
        <f t="shared" si="15"/>
        <v>0</v>
      </c>
      <c r="CV30" s="58">
        <f t="shared" si="15"/>
        <v>0</v>
      </c>
      <c r="CW30" s="59"/>
      <c r="CX30" s="58">
        <f t="shared" si="16"/>
        <v>0</v>
      </c>
      <c r="CY30" s="58">
        <f t="shared" si="16"/>
        <v>0</v>
      </c>
      <c r="CZ30" s="58">
        <f t="shared" si="16"/>
        <v>0</v>
      </c>
      <c r="DA30" s="58">
        <f t="shared" si="16"/>
        <v>0</v>
      </c>
      <c r="DB30" s="57"/>
    </row>
    <row r="31" spans="2:106" ht="14.25" customHeight="1" x14ac:dyDescent="0.2">
      <c r="B31" s="74">
        <f t="shared" si="17"/>
        <v>23</v>
      </c>
      <c r="C31" s="75" t="s">
        <v>170</v>
      </c>
      <c r="D31" s="82"/>
      <c r="E31" s="76" t="s">
        <v>35</v>
      </c>
      <c r="F31" s="76">
        <v>3</v>
      </c>
      <c r="G31" s="64">
        <v>0</v>
      </c>
      <c r="H31" s="65">
        <v>0</v>
      </c>
      <c r="I31" s="65">
        <v>0</v>
      </c>
      <c r="J31" s="78">
        <v>0</v>
      </c>
      <c r="K31" s="67">
        <f t="shared" si="0"/>
        <v>0</v>
      </c>
      <c r="L31" s="64">
        <v>0</v>
      </c>
      <c r="M31" s="65">
        <v>0</v>
      </c>
      <c r="N31" s="65">
        <v>0</v>
      </c>
      <c r="O31" s="78">
        <v>0</v>
      </c>
      <c r="P31" s="67">
        <f t="shared" si="1"/>
        <v>0</v>
      </c>
      <c r="Q31" s="64">
        <v>0</v>
      </c>
      <c r="R31" s="65">
        <v>0</v>
      </c>
      <c r="S31" s="65">
        <v>0</v>
      </c>
      <c r="T31" s="78">
        <v>0</v>
      </c>
      <c r="U31" s="67">
        <f t="shared" si="2"/>
        <v>0</v>
      </c>
      <c r="V31" s="64">
        <v>0</v>
      </c>
      <c r="W31" s="65">
        <v>0</v>
      </c>
      <c r="X31" s="65">
        <v>0</v>
      </c>
      <c r="Y31" s="78">
        <v>0</v>
      </c>
      <c r="Z31" s="67">
        <f t="shared" si="3"/>
        <v>0</v>
      </c>
      <c r="AA31" s="64">
        <v>0</v>
      </c>
      <c r="AB31" s="65">
        <v>0</v>
      </c>
      <c r="AC31" s="65">
        <v>0</v>
      </c>
      <c r="AD31" s="78">
        <v>0</v>
      </c>
      <c r="AE31" s="67">
        <f t="shared" si="4"/>
        <v>0</v>
      </c>
      <c r="AF31" s="64">
        <v>0</v>
      </c>
      <c r="AG31" s="65">
        <v>0</v>
      </c>
      <c r="AH31" s="65">
        <v>0</v>
      </c>
      <c r="AI31" s="78">
        <v>0</v>
      </c>
      <c r="AJ31" s="67">
        <f t="shared" si="5"/>
        <v>0</v>
      </c>
      <c r="AK31" s="64">
        <v>0</v>
      </c>
      <c r="AL31" s="65">
        <v>0</v>
      </c>
      <c r="AM31" s="65">
        <v>0</v>
      </c>
      <c r="AN31" s="78">
        <v>0</v>
      </c>
      <c r="AO31" s="67">
        <f t="shared" si="6"/>
        <v>0</v>
      </c>
      <c r="AP31" s="64">
        <v>0</v>
      </c>
      <c r="AQ31" s="65">
        <v>0</v>
      </c>
      <c r="AR31" s="65">
        <v>0</v>
      </c>
      <c r="AS31" s="78">
        <v>0</v>
      </c>
      <c r="AT31" s="67">
        <f t="shared" si="7"/>
        <v>0</v>
      </c>
      <c r="AU31" s="50"/>
      <c r="AV31" s="79"/>
      <c r="AW31" s="80"/>
      <c r="AY31" s="40">
        <f t="shared" si="8"/>
        <v>0</v>
      </c>
      <c r="AZ31" s="40"/>
      <c r="BB31" s="74">
        <f t="shared" si="18"/>
        <v>23</v>
      </c>
      <c r="BC31" s="75" t="s">
        <v>170</v>
      </c>
      <c r="BD31" s="76" t="s">
        <v>35</v>
      </c>
      <c r="BE31" s="76">
        <v>3</v>
      </c>
      <c r="BF31" s="70" t="s">
        <v>171</v>
      </c>
      <c r="BG31" s="71" t="s">
        <v>172</v>
      </c>
      <c r="BH31" s="71" t="s">
        <v>173</v>
      </c>
      <c r="BI31" s="81" t="s">
        <v>174</v>
      </c>
      <c r="BJ31" s="73" t="s">
        <v>175</v>
      </c>
      <c r="BM31" s="57"/>
      <c r="BN31" s="86"/>
      <c r="BO31" s="58">
        <f t="shared" si="9"/>
        <v>0</v>
      </c>
      <c r="BP31" s="58">
        <f t="shared" si="9"/>
        <v>0</v>
      </c>
      <c r="BQ31" s="58">
        <f t="shared" si="9"/>
        <v>0</v>
      </c>
      <c r="BR31" s="58">
        <f t="shared" si="9"/>
        <v>0</v>
      </c>
      <c r="BS31" s="59"/>
      <c r="BT31" s="58">
        <f t="shared" si="10"/>
        <v>0</v>
      </c>
      <c r="BU31" s="58">
        <f t="shared" si="10"/>
        <v>0</v>
      </c>
      <c r="BV31" s="58">
        <f t="shared" si="10"/>
        <v>0</v>
      </c>
      <c r="BW31" s="58">
        <f t="shared" si="10"/>
        <v>0</v>
      </c>
      <c r="BX31" s="59"/>
      <c r="BY31" s="58">
        <f t="shared" si="11"/>
        <v>0</v>
      </c>
      <c r="BZ31" s="58">
        <f t="shared" si="11"/>
        <v>0</v>
      </c>
      <c r="CA31" s="58">
        <f t="shared" si="11"/>
        <v>0</v>
      </c>
      <c r="CB31" s="58">
        <f t="shared" si="11"/>
        <v>0</v>
      </c>
      <c r="CC31" s="59"/>
      <c r="CD31" s="58">
        <f t="shared" si="12"/>
        <v>0</v>
      </c>
      <c r="CE31" s="58">
        <f t="shared" si="12"/>
        <v>0</v>
      </c>
      <c r="CF31" s="58">
        <f t="shared" si="12"/>
        <v>0</v>
      </c>
      <c r="CG31" s="58">
        <f t="shared" si="12"/>
        <v>0</v>
      </c>
      <c r="CH31" s="59"/>
      <c r="CI31" s="58">
        <f t="shared" si="13"/>
        <v>0</v>
      </c>
      <c r="CJ31" s="58">
        <f t="shared" si="13"/>
        <v>0</v>
      </c>
      <c r="CK31" s="58">
        <f t="shared" si="13"/>
        <v>0</v>
      </c>
      <c r="CL31" s="58">
        <f t="shared" si="13"/>
        <v>0</v>
      </c>
      <c r="CM31" s="59"/>
      <c r="CN31" s="58">
        <f t="shared" si="14"/>
        <v>0</v>
      </c>
      <c r="CO31" s="58">
        <f t="shared" si="14"/>
        <v>0</v>
      </c>
      <c r="CP31" s="58">
        <f t="shared" si="14"/>
        <v>0</v>
      </c>
      <c r="CQ31" s="58">
        <f t="shared" si="14"/>
        <v>0</v>
      </c>
      <c r="CR31" s="59"/>
      <c r="CS31" s="58">
        <f t="shared" si="15"/>
        <v>0</v>
      </c>
      <c r="CT31" s="58">
        <f t="shared" si="15"/>
        <v>0</v>
      </c>
      <c r="CU31" s="58">
        <f t="shared" si="15"/>
        <v>0</v>
      </c>
      <c r="CV31" s="58">
        <f t="shared" si="15"/>
        <v>0</v>
      </c>
      <c r="CW31" s="59"/>
      <c r="CX31" s="58">
        <f t="shared" si="16"/>
        <v>0</v>
      </c>
      <c r="CY31" s="58">
        <f t="shared" si="16"/>
        <v>0</v>
      </c>
      <c r="CZ31" s="58">
        <f t="shared" si="16"/>
        <v>0</v>
      </c>
      <c r="DA31" s="58">
        <f t="shared" si="16"/>
        <v>0</v>
      </c>
      <c r="DB31" s="57"/>
    </row>
    <row r="32" spans="2:106" ht="14.25" customHeight="1" x14ac:dyDescent="0.2">
      <c r="B32" s="74">
        <f t="shared" si="17"/>
        <v>24</v>
      </c>
      <c r="C32" s="87" t="s">
        <v>176</v>
      </c>
      <c r="D32" s="82"/>
      <c r="E32" s="76" t="s">
        <v>35</v>
      </c>
      <c r="F32" s="77">
        <v>3</v>
      </c>
      <c r="G32" s="64">
        <v>0</v>
      </c>
      <c r="H32" s="65">
        <v>0</v>
      </c>
      <c r="I32" s="65">
        <v>0</v>
      </c>
      <c r="J32" s="78">
        <v>0</v>
      </c>
      <c r="K32" s="67">
        <f t="shared" si="0"/>
        <v>0</v>
      </c>
      <c r="L32" s="64">
        <v>0</v>
      </c>
      <c r="M32" s="65">
        <v>0</v>
      </c>
      <c r="N32" s="65">
        <v>0</v>
      </c>
      <c r="O32" s="78">
        <v>0</v>
      </c>
      <c r="P32" s="67">
        <f t="shared" si="1"/>
        <v>0</v>
      </c>
      <c r="Q32" s="64">
        <v>0</v>
      </c>
      <c r="R32" s="65">
        <v>0</v>
      </c>
      <c r="S32" s="65">
        <v>0</v>
      </c>
      <c r="T32" s="78">
        <v>0</v>
      </c>
      <c r="U32" s="67">
        <f t="shared" si="2"/>
        <v>0</v>
      </c>
      <c r="V32" s="64">
        <v>0</v>
      </c>
      <c r="W32" s="65">
        <v>0</v>
      </c>
      <c r="X32" s="65">
        <v>0</v>
      </c>
      <c r="Y32" s="78">
        <v>1.4252884615384616</v>
      </c>
      <c r="Z32" s="67">
        <f t="shared" si="3"/>
        <v>1.4252884615384616</v>
      </c>
      <c r="AA32" s="64">
        <v>0</v>
      </c>
      <c r="AB32" s="65">
        <v>0</v>
      </c>
      <c r="AC32" s="65">
        <v>0</v>
      </c>
      <c r="AD32" s="78">
        <v>1.4252884615384616</v>
      </c>
      <c r="AE32" s="67">
        <f t="shared" si="4"/>
        <v>1.4252884615384616</v>
      </c>
      <c r="AF32" s="64">
        <v>0</v>
      </c>
      <c r="AG32" s="65">
        <v>0</v>
      </c>
      <c r="AH32" s="65">
        <v>0</v>
      </c>
      <c r="AI32" s="78">
        <v>1.4252884615384616</v>
      </c>
      <c r="AJ32" s="67">
        <f t="shared" si="5"/>
        <v>1.4252884615384616</v>
      </c>
      <c r="AK32" s="64">
        <v>0</v>
      </c>
      <c r="AL32" s="65">
        <v>0</v>
      </c>
      <c r="AM32" s="65">
        <v>0</v>
      </c>
      <c r="AN32" s="78">
        <v>1.4252884615384616</v>
      </c>
      <c r="AO32" s="67">
        <f t="shared" si="6"/>
        <v>1.4252884615384616</v>
      </c>
      <c r="AP32" s="64">
        <v>0</v>
      </c>
      <c r="AQ32" s="65">
        <v>0</v>
      </c>
      <c r="AR32" s="65">
        <v>0</v>
      </c>
      <c r="AS32" s="78">
        <v>1.4252884615384616</v>
      </c>
      <c r="AT32" s="67">
        <f t="shared" si="7"/>
        <v>1.4252884615384616</v>
      </c>
      <c r="AU32" s="50"/>
      <c r="AV32" s="79"/>
      <c r="AW32" s="80" t="s">
        <v>177</v>
      </c>
      <c r="AY32" s="40">
        <f>(IF(SUM(BO32:DA32)=0,IF(BM32=1,$BM$4,0),$BO$4))</f>
        <v>0</v>
      </c>
      <c r="AZ32" s="40"/>
      <c r="BB32" s="74">
        <f t="shared" si="18"/>
        <v>24</v>
      </c>
      <c r="BC32" s="88" t="s">
        <v>178</v>
      </c>
      <c r="BD32" s="76" t="s">
        <v>35</v>
      </c>
      <c r="BE32" s="77">
        <v>3</v>
      </c>
      <c r="BF32" s="70" t="s">
        <v>179</v>
      </c>
      <c r="BG32" s="71" t="s">
        <v>180</v>
      </c>
      <c r="BH32" s="71" t="s">
        <v>181</v>
      </c>
      <c r="BI32" s="81" t="s">
        <v>182</v>
      </c>
      <c r="BJ32" s="73" t="s">
        <v>183</v>
      </c>
      <c r="BM32" s="89">
        <f xml:space="preserve"> IF( AND( OR( C32 = DB32, C32=""), SUM(G32:AT32) &lt;&gt; 0), 1, 0 )</f>
        <v>0</v>
      </c>
      <c r="BN32" s="57"/>
      <c r="BO32" s="89">
        <f xml:space="preserve"> IF( OR( $C$32 = $DB$32, $C$32 =""), 0, IF( ISNUMBER( G32 ), 0, 1 ))</f>
        <v>0</v>
      </c>
      <c r="BP32" s="89">
        <f xml:space="preserve"> IF( OR( $C$32 = $DB$32, $C$32 =""), 0, IF( ISNUMBER( H32 ), 0, 1 ))</f>
        <v>0</v>
      </c>
      <c r="BQ32" s="89">
        <f xml:space="preserve"> IF( OR( $C$32 = $DB$32, $C$32 =""), 0, IF( ISNUMBER( I32 ), 0, 1 ))</f>
        <v>0</v>
      </c>
      <c r="BR32" s="89">
        <f xml:space="preserve"> IF( OR( $C$32 = $DB$32, $C$32 =""), 0, IF( ISNUMBER( J32 ), 0, 1 ))</f>
        <v>0</v>
      </c>
      <c r="BS32" s="57"/>
      <c r="BT32" s="89">
        <f xml:space="preserve"> IF( OR( $C$32 = $DB$32, $C$32 =""), 0, IF( ISNUMBER( L32 ), 0, 1 ))</f>
        <v>0</v>
      </c>
      <c r="BU32" s="89">
        <f xml:space="preserve"> IF( OR( $C$32 = $DB$32, $C$32 =""), 0, IF( ISNUMBER( M32 ), 0, 1 ))</f>
        <v>0</v>
      </c>
      <c r="BV32" s="89">
        <f xml:space="preserve"> IF( OR( $C$32 = $DB$32, $C$32 =""), 0, IF( ISNUMBER( N32 ), 0, 1 ))</f>
        <v>0</v>
      </c>
      <c r="BW32" s="89">
        <f xml:space="preserve"> IF( OR( $C$32 = $DB$32, $C$32 =""), 0, IF( ISNUMBER( O32 ), 0, 1 ))</f>
        <v>0</v>
      </c>
      <c r="BX32" s="57"/>
      <c r="BY32" s="89">
        <f xml:space="preserve"> IF( OR( $C$32 = $DB$32, $C$32 =""), 0, IF( ISNUMBER( Q32 ), 0, 1 ))</f>
        <v>0</v>
      </c>
      <c r="BZ32" s="89">
        <f xml:space="preserve"> IF( OR( $C$32 = $DB$32, $C$32 =""), 0, IF( ISNUMBER( R32 ), 0, 1 ))</f>
        <v>0</v>
      </c>
      <c r="CA32" s="89">
        <f xml:space="preserve"> IF( OR( $C$32 = $DB$32, $C$32 =""), 0, IF( ISNUMBER( S32 ), 0, 1 ))</f>
        <v>0</v>
      </c>
      <c r="CB32" s="89">
        <f xml:space="preserve"> IF( OR( $C$32 = $DB$32, $C$32 =""), 0, IF( ISNUMBER( T32 ), 0, 1 ))</f>
        <v>0</v>
      </c>
      <c r="CC32" s="57"/>
      <c r="CD32" s="89">
        <f xml:space="preserve"> IF( OR( $C$32 = $DB$32, $C$32 =""), 0, IF( ISNUMBER( V32 ), 0, 1 ))</f>
        <v>0</v>
      </c>
      <c r="CE32" s="89">
        <f xml:space="preserve"> IF( OR( $C$32 = $DB$32, $C$32 =""), 0, IF( ISNUMBER( W32 ), 0, 1 ))</f>
        <v>0</v>
      </c>
      <c r="CF32" s="89">
        <f xml:space="preserve"> IF( OR( $C$32 = $DB$32, $C$32 =""), 0, IF( ISNUMBER( X32 ), 0, 1 ))</f>
        <v>0</v>
      </c>
      <c r="CG32" s="89">
        <f xml:space="preserve"> IF( OR( $C$32 = $DB$32, $C$32 =""), 0, IF( ISNUMBER( Y32 ), 0, 1 ))</f>
        <v>0</v>
      </c>
      <c r="CH32" s="57"/>
      <c r="CI32" s="89">
        <f xml:space="preserve"> IF( OR( $C$32 = $DB$32, $C$32 =""), 0, IF( ISNUMBER( AA32 ), 0, 1 ))</f>
        <v>0</v>
      </c>
      <c r="CJ32" s="89">
        <f xml:space="preserve"> IF( OR( $C$32 = $DB$32, $C$32 =""), 0, IF( ISNUMBER( AB32 ), 0, 1 ))</f>
        <v>0</v>
      </c>
      <c r="CK32" s="89">
        <f xml:space="preserve"> IF( OR( $C$32 = $DB$32, $C$32 =""), 0, IF( ISNUMBER( AC32 ), 0, 1 ))</f>
        <v>0</v>
      </c>
      <c r="CL32" s="89">
        <f xml:space="preserve"> IF( OR( $C$32 = $DB$32, $C$32 =""), 0, IF( ISNUMBER( AD32 ), 0, 1 ))</f>
        <v>0</v>
      </c>
      <c r="CM32" s="57"/>
      <c r="CN32" s="89">
        <f xml:space="preserve"> IF( OR( $C$32 = $DB$32, $C$32 =""), 0, IF( ISNUMBER( AF32 ), 0, 1 ))</f>
        <v>0</v>
      </c>
      <c r="CO32" s="89">
        <f xml:space="preserve"> IF( OR( $C$32 = $DB$32, $C$32 =""), 0, IF( ISNUMBER( AG32 ), 0, 1 ))</f>
        <v>0</v>
      </c>
      <c r="CP32" s="89">
        <f xml:space="preserve"> IF( OR( $C$32 = $DB$32, $C$32 =""), 0, IF( ISNUMBER( AH32 ), 0, 1 ))</f>
        <v>0</v>
      </c>
      <c r="CQ32" s="89">
        <f xml:space="preserve"> IF( OR( $C$32 = $DB$32, $C$32 =""), 0, IF( ISNUMBER( AI32 ), 0, 1 ))</f>
        <v>0</v>
      </c>
      <c r="CR32" s="57"/>
      <c r="CS32" s="89">
        <f xml:space="preserve"> IF( OR( $C$32 = $DB$32, $C$32 =""), 0, IF( ISNUMBER( AK32 ), 0, 1 ))</f>
        <v>0</v>
      </c>
      <c r="CT32" s="89">
        <f xml:space="preserve"> IF( OR( $C$32 = $DB$32, $C$32 =""), 0, IF( ISNUMBER( AL32 ), 0, 1 ))</f>
        <v>0</v>
      </c>
      <c r="CU32" s="89">
        <f xml:space="preserve"> IF( OR( $C$32 = $DB$32, $C$32 =""), 0, IF( ISNUMBER( AM32 ), 0, 1 ))</f>
        <v>0</v>
      </c>
      <c r="CV32" s="89">
        <f xml:space="preserve"> IF( OR( $C$32 = $DB$32, $C$32 =""), 0, IF( ISNUMBER( AN32 ), 0, 1 ))</f>
        <v>0</v>
      </c>
      <c r="CW32" s="57"/>
      <c r="CX32" s="89">
        <f xml:space="preserve"> IF( OR( $C$32 = $DB$32, $C$32 =""), 0, IF( ISNUMBER( AP32 ), 0, 1 ))</f>
        <v>0</v>
      </c>
      <c r="CY32" s="89">
        <f xml:space="preserve"> IF( OR( $C$32 = $DB$32, $C$32 =""), 0, IF( ISNUMBER( AQ32 ), 0, 1 ))</f>
        <v>0</v>
      </c>
      <c r="CZ32" s="89">
        <f xml:space="preserve"> IF( OR( $C$32 = $DB$32, $C$32 =""), 0, IF( ISNUMBER( AR32 ), 0, 1 ))</f>
        <v>0</v>
      </c>
      <c r="DA32" s="89">
        <f xml:space="preserve"> IF( OR( $C$32 = $DB$32, $C$32 =""), 0, IF( ISNUMBER( AS32 ), 0, 1 ))</f>
        <v>0</v>
      </c>
      <c r="DB32" s="57" t="s">
        <v>184</v>
      </c>
    </row>
    <row r="33" spans="2:106" ht="14.25" customHeight="1" x14ac:dyDescent="0.2">
      <c r="B33" s="74">
        <f t="shared" si="17"/>
        <v>25</v>
      </c>
      <c r="C33" s="87" t="s">
        <v>185</v>
      </c>
      <c r="D33" s="82"/>
      <c r="E33" s="76" t="s">
        <v>35</v>
      </c>
      <c r="F33" s="77">
        <v>3</v>
      </c>
      <c r="G33" s="64">
        <v>0</v>
      </c>
      <c r="H33" s="65">
        <v>0</v>
      </c>
      <c r="I33" s="65">
        <v>0</v>
      </c>
      <c r="J33" s="78">
        <v>0</v>
      </c>
      <c r="K33" s="67">
        <f t="shared" si="0"/>
        <v>0</v>
      </c>
      <c r="L33" s="64">
        <v>0</v>
      </c>
      <c r="M33" s="65">
        <v>0</v>
      </c>
      <c r="N33" s="65">
        <v>0</v>
      </c>
      <c r="O33" s="78">
        <v>0</v>
      </c>
      <c r="P33" s="67">
        <f t="shared" si="1"/>
        <v>0</v>
      </c>
      <c r="Q33" s="64">
        <v>0</v>
      </c>
      <c r="R33" s="65">
        <v>0</v>
      </c>
      <c r="S33" s="65">
        <v>0</v>
      </c>
      <c r="T33" s="78">
        <v>0</v>
      </c>
      <c r="U33" s="67">
        <f t="shared" si="2"/>
        <v>0</v>
      </c>
      <c r="V33" s="64">
        <v>0</v>
      </c>
      <c r="W33" s="65">
        <v>0</v>
      </c>
      <c r="X33" s="65">
        <v>0</v>
      </c>
      <c r="Y33" s="78">
        <v>0</v>
      </c>
      <c r="Z33" s="67">
        <f t="shared" si="3"/>
        <v>0</v>
      </c>
      <c r="AA33" s="64">
        <v>0</v>
      </c>
      <c r="AB33" s="65">
        <v>0</v>
      </c>
      <c r="AC33" s="65">
        <v>0</v>
      </c>
      <c r="AD33" s="78">
        <v>0</v>
      </c>
      <c r="AE33" s="67">
        <f t="shared" si="4"/>
        <v>0</v>
      </c>
      <c r="AF33" s="64">
        <v>0</v>
      </c>
      <c r="AG33" s="65">
        <v>0</v>
      </c>
      <c r="AH33" s="65">
        <v>0</v>
      </c>
      <c r="AI33" s="78">
        <v>0</v>
      </c>
      <c r="AJ33" s="67">
        <f t="shared" si="5"/>
        <v>0</v>
      </c>
      <c r="AK33" s="64">
        <v>0</v>
      </c>
      <c r="AL33" s="65">
        <v>0</v>
      </c>
      <c r="AM33" s="65">
        <v>0</v>
      </c>
      <c r="AN33" s="78">
        <v>0</v>
      </c>
      <c r="AO33" s="67">
        <f t="shared" si="6"/>
        <v>0</v>
      </c>
      <c r="AP33" s="64">
        <v>0</v>
      </c>
      <c r="AQ33" s="65">
        <v>0</v>
      </c>
      <c r="AR33" s="65">
        <v>0</v>
      </c>
      <c r="AS33" s="78">
        <v>0</v>
      </c>
      <c r="AT33" s="67">
        <f t="shared" si="7"/>
        <v>0</v>
      </c>
      <c r="AU33" s="50"/>
      <c r="AV33" s="79"/>
      <c r="AW33" s="80" t="s">
        <v>177</v>
      </c>
      <c r="AY33" s="40">
        <f t="shared" ref="AY33:AY46" si="19">(IF(SUM(BO33:DA33)=0,IF(BM33=1,$BM$4,0),$BO$4))</f>
        <v>0</v>
      </c>
      <c r="AZ33" s="40"/>
      <c r="BB33" s="74">
        <f t="shared" si="18"/>
        <v>25</v>
      </c>
      <c r="BC33" s="88" t="s">
        <v>186</v>
      </c>
      <c r="BD33" s="76" t="s">
        <v>35</v>
      </c>
      <c r="BE33" s="77">
        <v>3</v>
      </c>
      <c r="BF33" s="70" t="s">
        <v>187</v>
      </c>
      <c r="BG33" s="71" t="s">
        <v>188</v>
      </c>
      <c r="BH33" s="71" t="s">
        <v>189</v>
      </c>
      <c r="BI33" s="81" t="s">
        <v>190</v>
      </c>
      <c r="BJ33" s="73" t="s">
        <v>191</v>
      </c>
      <c r="BM33" s="89">
        <f t="shared" ref="BM33:BM46" si="20" xml:space="preserve"> IF( AND( OR( C33 = DB33, C33=""), SUM(G33:AT33) &lt;&gt; 0), 1, 0 )</f>
        <v>0</v>
      </c>
      <c r="BN33" s="57"/>
      <c r="BO33" s="89">
        <f xml:space="preserve"> IF( OR( $C$33 = $DB$33, $C$33 =""), 0, IF( ISNUMBER( G33 ), 0, 1 ))</f>
        <v>0</v>
      </c>
      <c r="BP33" s="89">
        <f xml:space="preserve"> IF( OR( $C$33 = $DB$33, $C$33 =""), 0, IF( ISNUMBER( H33 ), 0, 1 ))</f>
        <v>0</v>
      </c>
      <c r="BQ33" s="89">
        <f xml:space="preserve"> IF( OR( $C$33 = $DB$33, $C$33 =""), 0, IF( ISNUMBER( I33 ), 0, 1 ))</f>
        <v>0</v>
      </c>
      <c r="BR33" s="89">
        <f xml:space="preserve"> IF( OR( $C$33 = $DB$33, $C$33 =""), 0, IF( ISNUMBER( J33 ), 0, 1 ))</f>
        <v>0</v>
      </c>
      <c r="BS33" s="57"/>
      <c r="BT33" s="89">
        <f xml:space="preserve"> IF( OR( $C$33 = $DB$33, $C$33 =""), 0, IF( ISNUMBER( L33 ), 0, 1 ))</f>
        <v>0</v>
      </c>
      <c r="BU33" s="89">
        <f xml:space="preserve"> IF( OR( $C$33 = $DB$33, $C$33 =""), 0, IF( ISNUMBER( M33 ), 0, 1 ))</f>
        <v>0</v>
      </c>
      <c r="BV33" s="89">
        <f xml:space="preserve"> IF( OR( $C$33 = $DB$33, $C$33 =""), 0, IF( ISNUMBER( N33 ), 0, 1 ))</f>
        <v>0</v>
      </c>
      <c r="BW33" s="89">
        <f xml:space="preserve"> IF( OR( $C$33 = $DB$33, $C$33 =""), 0, IF( ISNUMBER( O33 ), 0, 1 ))</f>
        <v>0</v>
      </c>
      <c r="BX33" s="57"/>
      <c r="BY33" s="89">
        <f xml:space="preserve"> IF( OR( $C$33 = $DB$33, $C$33 =""), 0, IF( ISNUMBER( Q33 ), 0, 1 ))</f>
        <v>0</v>
      </c>
      <c r="BZ33" s="89">
        <f xml:space="preserve"> IF( OR( $C$33 = $DB$33, $C$33 =""), 0, IF( ISNUMBER( R33 ), 0, 1 ))</f>
        <v>0</v>
      </c>
      <c r="CA33" s="89">
        <f xml:space="preserve"> IF( OR( $C$33 = $DB$33, $C$33 =""), 0, IF( ISNUMBER( S33 ), 0, 1 ))</f>
        <v>0</v>
      </c>
      <c r="CB33" s="89">
        <f xml:space="preserve"> IF( OR( $C$33 = $DB$33, $C$33 =""), 0, IF( ISNUMBER( T33 ), 0, 1 ))</f>
        <v>0</v>
      </c>
      <c r="CC33" s="57"/>
      <c r="CD33" s="89">
        <f xml:space="preserve"> IF( OR( $C$33 = $DB$33, $C$33 =""), 0, IF( ISNUMBER( V33 ), 0, 1 ))</f>
        <v>0</v>
      </c>
      <c r="CE33" s="89">
        <f xml:space="preserve"> IF( OR( $C$33 = $DB$33, $C$33 =""), 0, IF( ISNUMBER( W33 ), 0, 1 ))</f>
        <v>0</v>
      </c>
      <c r="CF33" s="89">
        <f xml:space="preserve"> IF( OR( $C$33 = $DB$33, $C$33 =""), 0, IF( ISNUMBER( X33 ), 0, 1 ))</f>
        <v>0</v>
      </c>
      <c r="CG33" s="89">
        <f xml:space="preserve"> IF( OR( $C$33 = $DB$33, $C$33 =""), 0, IF( ISNUMBER( Y33 ), 0, 1 ))</f>
        <v>0</v>
      </c>
      <c r="CH33" s="57"/>
      <c r="CI33" s="89">
        <f xml:space="preserve"> IF( OR( $C$33 = $DB$33, $C$33 =""), 0, IF( ISNUMBER( AA33 ), 0, 1 ))</f>
        <v>0</v>
      </c>
      <c r="CJ33" s="89">
        <f xml:space="preserve"> IF( OR( $C$33 = $DB$33, $C$33 =""), 0, IF( ISNUMBER( AB33 ), 0, 1 ))</f>
        <v>0</v>
      </c>
      <c r="CK33" s="89">
        <f xml:space="preserve"> IF( OR( $C$33 = $DB$33, $C$33 =""), 0, IF( ISNUMBER( AC33 ), 0, 1 ))</f>
        <v>0</v>
      </c>
      <c r="CL33" s="89">
        <f xml:space="preserve"> IF( OR( $C$33 = $DB$33, $C$33 =""), 0, IF( ISNUMBER( AD33 ), 0, 1 ))</f>
        <v>0</v>
      </c>
      <c r="CM33" s="57"/>
      <c r="CN33" s="89">
        <f xml:space="preserve"> IF( OR( $C$33 = $DB$33, $C$33 =""), 0, IF( ISNUMBER( AF33 ), 0, 1 ))</f>
        <v>0</v>
      </c>
      <c r="CO33" s="89">
        <f xml:space="preserve"> IF( OR( $C$33 = $DB$33, $C$33 =""), 0, IF( ISNUMBER( AG33 ), 0, 1 ))</f>
        <v>0</v>
      </c>
      <c r="CP33" s="89">
        <f xml:space="preserve"> IF( OR( $C$33 = $DB$33, $C$33 =""), 0, IF( ISNUMBER( AH33 ), 0, 1 ))</f>
        <v>0</v>
      </c>
      <c r="CQ33" s="89">
        <f xml:space="preserve"> IF( OR( $C$33 = $DB$33, $C$33 =""), 0, IF( ISNUMBER( AI33 ), 0, 1 ))</f>
        <v>0</v>
      </c>
      <c r="CR33" s="57"/>
      <c r="CS33" s="89">
        <f xml:space="preserve"> IF( OR( $C$33 = $DB$33, $C$33 =""), 0, IF( ISNUMBER( AK33 ), 0, 1 ))</f>
        <v>0</v>
      </c>
      <c r="CT33" s="89">
        <f xml:space="preserve"> IF( OR( $C$33 = $DB$33, $C$33 =""), 0, IF( ISNUMBER( AL33 ), 0, 1 ))</f>
        <v>0</v>
      </c>
      <c r="CU33" s="89">
        <f xml:space="preserve"> IF( OR( $C$33 = $DB$33, $C$33 =""), 0, IF( ISNUMBER( AM33 ), 0, 1 ))</f>
        <v>0</v>
      </c>
      <c r="CV33" s="89">
        <f xml:space="preserve"> IF( OR( $C$33 = $DB$33, $C$33 =""), 0, IF( ISNUMBER( AN33 ), 0, 1 ))</f>
        <v>0</v>
      </c>
      <c r="CW33" s="57"/>
      <c r="CX33" s="89">
        <f xml:space="preserve"> IF( OR( $C$33 = $DB$33, $C$33 =""), 0, IF( ISNUMBER( AP33 ), 0, 1 ))</f>
        <v>0</v>
      </c>
      <c r="CY33" s="89">
        <f xml:space="preserve"> IF( OR( $C$33 = $DB$33, $C$33 =""), 0, IF( ISNUMBER( AQ33 ), 0, 1 ))</f>
        <v>0</v>
      </c>
      <c r="CZ33" s="89">
        <f xml:space="preserve"> IF( OR( $C$33 = $DB$33, $C$33 =""), 0, IF( ISNUMBER( AR33 ), 0, 1 ))</f>
        <v>0</v>
      </c>
      <c r="DA33" s="89">
        <f xml:space="preserve"> IF( OR( $C$33 = $DB$33, $C$33 =""), 0, IF( ISNUMBER( AS33 ), 0, 1 ))</f>
        <v>0</v>
      </c>
      <c r="DB33" s="57" t="s">
        <v>192</v>
      </c>
    </row>
    <row r="34" spans="2:106" ht="14.25" customHeight="1" x14ac:dyDescent="0.2">
      <c r="B34" s="74">
        <f t="shared" si="17"/>
        <v>26</v>
      </c>
      <c r="C34" s="87" t="s">
        <v>193</v>
      </c>
      <c r="D34" s="82"/>
      <c r="E34" s="76" t="s">
        <v>35</v>
      </c>
      <c r="F34" s="77">
        <v>3</v>
      </c>
      <c r="G34" s="64">
        <v>0</v>
      </c>
      <c r="H34" s="65">
        <v>0</v>
      </c>
      <c r="I34" s="65">
        <v>44.539238910000002</v>
      </c>
      <c r="J34" s="78">
        <v>48.108877339999999</v>
      </c>
      <c r="K34" s="67">
        <f t="shared" si="0"/>
        <v>92.648116250000001</v>
      </c>
      <c r="L34" s="64">
        <v>0</v>
      </c>
      <c r="M34" s="65">
        <v>0</v>
      </c>
      <c r="N34" s="65">
        <v>0</v>
      </c>
      <c r="O34" s="78">
        <v>0</v>
      </c>
      <c r="P34" s="67">
        <f t="shared" si="1"/>
        <v>0</v>
      </c>
      <c r="Q34" s="64">
        <v>0</v>
      </c>
      <c r="R34" s="65">
        <v>0</v>
      </c>
      <c r="S34" s="65">
        <v>0</v>
      </c>
      <c r="T34" s="78">
        <v>0.73276203273833262</v>
      </c>
      <c r="U34" s="67">
        <f t="shared" si="2"/>
        <v>0.73276203273833262</v>
      </c>
      <c r="V34" s="64">
        <v>0</v>
      </c>
      <c r="W34" s="65">
        <v>0</v>
      </c>
      <c r="X34" s="65">
        <v>0</v>
      </c>
      <c r="Y34" s="78">
        <v>0</v>
      </c>
      <c r="Z34" s="67">
        <f t="shared" si="3"/>
        <v>0</v>
      </c>
      <c r="AA34" s="64">
        <v>0</v>
      </c>
      <c r="AB34" s="65">
        <v>0</v>
      </c>
      <c r="AC34" s="65">
        <v>0</v>
      </c>
      <c r="AD34" s="78">
        <v>0</v>
      </c>
      <c r="AE34" s="67">
        <f t="shared" si="4"/>
        <v>0</v>
      </c>
      <c r="AF34" s="64">
        <v>0</v>
      </c>
      <c r="AG34" s="65">
        <v>0</v>
      </c>
      <c r="AH34" s="65">
        <v>0</v>
      </c>
      <c r="AI34" s="78">
        <v>0</v>
      </c>
      <c r="AJ34" s="67">
        <f t="shared" si="5"/>
        <v>0</v>
      </c>
      <c r="AK34" s="64">
        <v>0</v>
      </c>
      <c r="AL34" s="65">
        <v>0</v>
      </c>
      <c r="AM34" s="65">
        <v>0</v>
      </c>
      <c r="AN34" s="78">
        <v>0</v>
      </c>
      <c r="AO34" s="67">
        <f t="shared" si="6"/>
        <v>0</v>
      </c>
      <c r="AP34" s="64">
        <v>0</v>
      </c>
      <c r="AQ34" s="65">
        <v>0</v>
      </c>
      <c r="AR34" s="65">
        <v>0</v>
      </c>
      <c r="AS34" s="78">
        <v>0</v>
      </c>
      <c r="AT34" s="67">
        <f t="shared" si="7"/>
        <v>0</v>
      </c>
      <c r="AU34" s="50"/>
      <c r="AV34" s="79"/>
      <c r="AW34" s="80" t="s">
        <v>177</v>
      </c>
      <c r="AY34" s="40">
        <f t="shared" si="19"/>
        <v>0</v>
      </c>
      <c r="AZ34" s="40"/>
      <c r="BB34" s="74">
        <f t="shared" si="18"/>
        <v>26</v>
      </c>
      <c r="BC34" s="88" t="s">
        <v>194</v>
      </c>
      <c r="BD34" s="76" t="s">
        <v>35</v>
      </c>
      <c r="BE34" s="77">
        <v>3</v>
      </c>
      <c r="BF34" s="70" t="s">
        <v>195</v>
      </c>
      <c r="BG34" s="71" t="s">
        <v>196</v>
      </c>
      <c r="BH34" s="71" t="s">
        <v>197</v>
      </c>
      <c r="BI34" s="81" t="s">
        <v>198</v>
      </c>
      <c r="BJ34" s="73" t="s">
        <v>199</v>
      </c>
      <c r="BM34" s="89">
        <f t="shared" si="20"/>
        <v>0</v>
      </c>
      <c r="BN34" s="57"/>
      <c r="BO34" s="89">
        <f xml:space="preserve"> IF( OR( $C$34 = $DB$34, $C$34 =""), 0, IF( ISNUMBER( G34 ), 0, 1 ))</f>
        <v>0</v>
      </c>
      <c r="BP34" s="89">
        <f xml:space="preserve"> IF( OR( $C$34 = $DB$34, $C$34 =""), 0, IF( ISNUMBER( H34 ), 0, 1 ))</f>
        <v>0</v>
      </c>
      <c r="BQ34" s="89">
        <f xml:space="preserve"> IF( OR( $C$34 = $DB$34, $C$34 =""), 0, IF( ISNUMBER( I34 ), 0, 1 ))</f>
        <v>0</v>
      </c>
      <c r="BR34" s="89">
        <f xml:space="preserve"> IF( OR( $C$34 = $DB$34, $C$34 =""), 0, IF( ISNUMBER( J34 ), 0, 1 ))</f>
        <v>0</v>
      </c>
      <c r="BS34" s="57"/>
      <c r="BT34" s="89">
        <f xml:space="preserve"> IF( OR( $C$34 = $DB$34, $C$34 =""), 0, IF( ISNUMBER( L34 ), 0, 1 ))</f>
        <v>0</v>
      </c>
      <c r="BU34" s="89">
        <f xml:space="preserve"> IF( OR( $C$34 = $DB$34, $C$34 =""), 0, IF( ISNUMBER( M34 ), 0, 1 ))</f>
        <v>0</v>
      </c>
      <c r="BV34" s="89">
        <f xml:space="preserve"> IF( OR( $C$34 = $DB$34, $C$34 =""), 0, IF( ISNUMBER( N34 ), 0, 1 ))</f>
        <v>0</v>
      </c>
      <c r="BW34" s="89">
        <f xml:space="preserve"> IF( OR( $C$34 = $DB$34, $C$34 =""), 0, IF( ISNUMBER( O34 ), 0, 1 ))</f>
        <v>0</v>
      </c>
      <c r="BX34" s="57"/>
      <c r="BY34" s="89">
        <f xml:space="preserve"> IF( OR( $C$34 = $DB$34, $C$34 =""), 0, IF( ISNUMBER( Q34 ), 0, 1 ))</f>
        <v>0</v>
      </c>
      <c r="BZ34" s="89">
        <f xml:space="preserve"> IF( OR( $C$34 = $DB$34, $C$34 =""), 0, IF( ISNUMBER( R34 ), 0, 1 ))</f>
        <v>0</v>
      </c>
      <c r="CA34" s="89">
        <f xml:space="preserve"> IF( OR( $C$34 = $DB$34, $C$34 =""), 0, IF( ISNUMBER( S34 ), 0, 1 ))</f>
        <v>0</v>
      </c>
      <c r="CB34" s="89">
        <f xml:space="preserve"> IF( OR( $C$34 = $DB$34, $C$34 =""), 0, IF( ISNUMBER( T34 ), 0, 1 ))</f>
        <v>0</v>
      </c>
      <c r="CC34" s="57"/>
      <c r="CD34" s="89">
        <f xml:space="preserve"> IF( OR( $C$34 = $DB$34, $C$34 =""), 0, IF( ISNUMBER( V34 ), 0, 1 ))</f>
        <v>0</v>
      </c>
      <c r="CE34" s="89">
        <f xml:space="preserve"> IF( OR( $C$34 = $DB$34, $C$34 =""), 0, IF( ISNUMBER( W34 ), 0, 1 ))</f>
        <v>0</v>
      </c>
      <c r="CF34" s="89">
        <f xml:space="preserve"> IF( OR( $C$34 = $DB$34, $C$34 =""), 0, IF( ISNUMBER( X34 ), 0, 1 ))</f>
        <v>0</v>
      </c>
      <c r="CG34" s="89">
        <f xml:space="preserve"> IF( OR( $C$34 = $DB$34, $C$34 =""), 0, IF( ISNUMBER( Y34 ), 0, 1 ))</f>
        <v>0</v>
      </c>
      <c r="CH34" s="57"/>
      <c r="CI34" s="89">
        <f xml:space="preserve"> IF( OR( $C$34 = $DB$34, $C$34 =""), 0, IF( ISNUMBER( AA34 ), 0, 1 ))</f>
        <v>0</v>
      </c>
      <c r="CJ34" s="89">
        <f xml:space="preserve"> IF( OR( $C$34 = $DB$34, $C$34 =""), 0, IF( ISNUMBER( AB34 ), 0, 1 ))</f>
        <v>0</v>
      </c>
      <c r="CK34" s="89">
        <f xml:space="preserve"> IF( OR( $C$34 = $DB$34, $C$34 =""), 0, IF( ISNUMBER( AC34 ), 0, 1 ))</f>
        <v>0</v>
      </c>
      <c r="CL34" s="89">
        <f xml:space="preserve"> IF( OR( $C$34 = $DB$34, $C$34 =""), 0, IF( ISNUMBER( AD34 ), 0, 1 ))</f>
        <v>0</v>
      </c>
      <c r="CM34" s="57"/>
      <c r="CN34" s="89">
        <f xml:space="preserve"> IF( OR( $C$34 = $DB$34, $C$34 =""), 0, IF( ISNUMBER( AF34 ), 0, 1 ))</f>
        <v>0</v>
      </c>
      <c r="CO34" s="89">
        <f xml:space="preserve"> IF( OR( $C$34 = $DB$34, $C$34 =""), 0, IF( ISNUMBER( AG34 ), 0, 1 ))</f>
        <v>0</v>
      </c>
      <c r="CP34" s="89">
        <f xml:space="preserve"> IF( OR( $C$34 = $DB$34, $C$34 =""), 0, IF( ISNUMBER( AH34 ), 0, 1 ))</f>
        <v>0</v>
      </c>
      <c r="CQ34" s="89">
        <f xml:space="preserve"> IF( OR( $C$34 = $DB$34, $C$34 =""), 0, IF( ISNUMBER( AI34 ), 0, 1 ))</f>
        <v>0</v>
      </c>
      <c r="CR34" s="57"/>
      <c r="CS34" s="89">
        <f xml:space="preserve"> IF( OR( $C$34 = $DB$34, $C$34 =""), 0, IF( ISNUMBER( AK34 ), 0, 1 ))</f>
        <v>0</v>
      </c>
      <c r="CT34" s="89">
        <f xml:space="preserve"> IF( OR( $C$34 = $DB$34, $C$34 =""), 0, IF( ISNUMBER( AL34 ), 0, 1 ))</f>
        <v>0</v>
      </c>
      <c r="CU34" s="89">
        <f xml:space="preserve"> IF( OR( $C$34 = $DB$34, $C$34 =""), 0, IF( ISNUMBER( AM34 ), 0, 1 ))</f>
        <v>0</v>
      </c>
      <c r="CV34" s="89">
        <f xml:space="preserve"> IF( OR( $C$34 = $DB$34, $C$34 =""), 0, IF( ISNUMBER( AN34 ), 0, 1 ))</f>
        <v>0</v>
      </c>
      <c r="CW34" s="57"/>
      <c r="CX34" s="89">
        <f xml:space="preserve"> IF( OR( $C$34 = $DB$34, $C$34 =""), 0, IF( ISNUMBER( AP34 ), 0, 1 ))</f>
        <v>0</v>
      </c>
      <c r="CY34" s="89">
        <f xml:space="preserve"> IF( OR( $C$34 = $DB$34, $C$34 =""), 0, IF( ISNUMBER( AQ34 ), 0, 1 ))</f>
        <v>0</v>
      </c>
      <c r="CZ34" s="89">
        <f xml:space="preserve"> IF( OR( $C$34 = $DB$34, $C$34 =""), 0, IF( ISNUMBER( AR34 ), 0, 1 ))</f>
        <v>0</v>
      </c>
      <c r="DA34" s="89">
        <f xml:space="preserve"> IF( OR( $C$34 = $DB$34, $C$34 =""), 0, IF( ISNUMBER( AS34 ), 0, 1 ))</f>
        <v>0</v>
      </c>
      <c r="DB34" s="57" t="s">
        <v>200</v>
      </c>
    </row>
    <row r="35" spans="2:106" ht="14.25" customHeight="1" x14ac:dyDescent="0.2">
      <c r="B35" s="74">
        <f t="shared" si="17"/>
        <v>27</v>
      </c>
      <c r="C35" s="87" t="s">
        <v>201</v>
      </c>
      <c r="D35" s="82"/>
      <c r="E35" s="76" t="s">
        <v>35</v>
      </c>
      <c r="F35" s="77">
        <v>3</v>
      </c>
      <c r="G35" s="64">
        <v>0</v>
      </c>
      <c r="H35" s="65">
        <v>0</v>
      </c>
      <c r="I35" s="65">
        <v>0</v>
      </c>
      <c r="J35" s="78">
        <v>0</v>
      </c>
      <c r="K35" s="67">
        <f t="shared" si="0"/>
        <v>0</v>
      </c>
      <c r="L35" s="64">
        <v>0</v>
      </c>
      <c r="M35" s="65">
        <v>0</v>
      </c>
      <c r="N35" s="65">
        <v>0</v>
      </c>
      <c r="O35" s="78">
        <v>0</v>
      </c>
      <c r="P35" s="67">
        <f t="shared" si="1"/>
        <v>0</v>
      </c>
      <c r="Q35" s="64">
        <v>0.22463486019470583</v>
      </c>
      <c r="R35" s="65">
        <v>0</v>
      </c>
      <c r="S35" s="65">
        <v>0</v>
      </c>
      <c r="T35" s="78">
        <v>0</v>
      </c>
      <c r="U35" s="67">
        <f t="shared" si="2"/>
        <v>0.22463486019470583</v>
      </c>
      <c r="V35" s="64">
        <v>0</v>
      </c>
      <c r="W35" s="65">
        <v>0</v>
      </c>
      <c r="X35" s="65">
        <v>0</v>
      </c>
      <c r="Y35" s="78">
        <v>0</v>
      </c>
      <c r="Z35" s="67">
        <f t="shared" si="3"/>
        <v>0</v>
      </c>
      <c r="AA35" s="64">
        <v>0</v>
      </c>
      <c r="AB35" s="65">
        <v>0</v>
      </c>
      <c r="AC35" s="65">
        <v>0</v>
      </c>
      <c r="AD35" s="78">
        <v>0</v>
      </c>
      <c r="AE35" s="67">
        <f t="shared" si="4"/>
        <v>0</v>
      </c>
      <c r="AF35" s="64">
        <v>0</v>
      </c>
      <c r="AG35" s="65">
        <v>0</v>
      </c>
      <c r="AH35" s="65">
        <v>0</v>
      </c>
      <c r="AI35" s="78">
        <v>0</v>
      </c>
      <c r="AJ35" s="67">
        <f t="shared" si="5"/>
        <v>0</v>
      </c>
      <c r="AK35" s="64">
        <v>0</v>
      </c>
      <c r="AL35" s="65">
        <v>0</v>
      </c>
      <c r="AM35" s="65">
        <v>0</v>
      </c>
      <c r="AN35" s="78">
        <v>0</v>
      </c>
      <c r="AO35" s="67">
        <f t="shared" si="6"/>
        <v>0</v>
      </c>
      <c r="AP35" s="64">
        <v>0</v>
      </c>
      <c r="AQ35" s="65">
        <v>0</v>
      </c>
      <c r="AR35" s="65">
        <v>0</v>
      </c>
      <c r="AS35" s="78">
        <v>0</v>
      </c>
      <c r="AT35" s="67">
        <f t="shared" si="7"/>
        <v>0</v>
      </c>
      <c r="AU35" s="50"/>
      <c r="AV35" s="79"/>
      <c r="AW35" s="80" t="s">
        <v>177</v>
      </c>
      <c r="AY35" s="40">
        <f t="shared" si="19"/>
        <v>0</v>
      </c>
      <c r="AZ35" s="40"/>
      <c r="BB35" s="74">
        <f t="shared" si="18"/>
        <v>27</v>
      </c>
      <c r="BC35" s="88" t="s">
        <v>202</v>
      </c>
      <c r="BD35" s="76" t="s">
        <v>35</v>
      </c>
      <c r="BE35" s="77">
        <v>3</v>
      </c>
      <c r="BF35" s="70" t="s">
        <v>203</v>
      </c>
      <c r="BG35" s="71" t="s">
        <v>204</v>
      </c>
      <c r="BH35" s="71" t="s">
        <v>205</v>
      </c>
      <c r="BI35" s="81" t="s">
        <v>206</v>
      </c>
      <c r="BJ35" s="73" t="s">
        <v>207</v>
      </c>
      <c r="BM35" s="89">
        <f t="shared" si="20"/>
        <v>0</v>
      </c>
      <c r="BN35" s="57"/>
      <c r="BO35" s="89">
        <f xml:space="preserve"> IF( OR( $C$35 = $DB$35, $C$35 =""), 0, IF( ISNUMBER( G35 ), 0, 1 ))</f>
        <v>0</v>
      </c>
      <c r="BP35" s="89">
        <f xml:space="preserve"> IF( OR( $C$35 = $DB$35, $C$35 =""), 0, IF( ISNUMBER( H35 ), 0, 1 ))</f>
        <v>0</v>
      </c>
      <c r="BQ35" s="89">
        <f xml:space="preserve"> IF( OR( $C$35 = $DB$35, $C$35 =""), 0, IF( ISNUMBER( I35 ), 0, 1 ))</f>
        <v>0</v>
      </c>
      <c r="BR35" s="89">
        <f xml:space="preserve"> IF( OR( $C$35 = $DB$35, $C$35 =""), 0, IF( ISNUMBER( J35 ), 0, 1 ))</f>
        <v>0</v>
      </c>
      <c r="BS35" s="57"/>
      <c r="BT35" s="89">
        <f xml:space="preserve"> IF( OR( $C$35 = $DB$35, $C$35 =""), 0, IF( ISNUMBER( L35 ), 0, 1 ))</f>
        <v>0</v>
      </c>
      <c r="BU35" s="89">
        <f xml:space="preserve"> IF( OR( $C$35 = $DB$35, $C$35 =""), 0, IF( ISNUMBER( M35 ), 0, 1 ))</f>
        <v>0</v>
      </c>
      <c r="BV35" s="89">
        <f xml:space="preserve"> IF( OR( $C$35 = $DB$35, $C$35 =""), 0, IF( ISNUMBER( N35 ), 0, 1 ))</f>
        <v>0</v>
      </c>
      <c r="BW35" s="89">
        <f xml:space="preserve"> IF( OR( $C$35 = $DB$35, $C$35 =""), 0, IF( ISNUMBER( O35 ), 0, 1 ))</f>
        <v>0</v>
      </c>
      <c r="BX35" s="57"/>
      <c r="BY35" s="89">
        <f xml:space="preserve"> IF( OR( $C$35 = $DB$35, $C$35 =""), 0, IF( ISNUMBER( Q35 ), 0, 1 ))</f>
        <v>0</v>
      </c>
      <c r="BZ35" s="89">
        <f xml:space="preserve"> IF( OR( $C$35 = $DB$35, $C$35 =""), 0, IF( ISNUMBER( R35 ), 0, 1 ))</f>
        <v>0</v>
      </c>
      <c r="CA35" s="89">
        <f xml:space="preserve"> IF( OR( $C$35 = $DB$35, $C$35 =""), 0, IF( ISNUMBER( S35 ), 0, 1 ))</f>
        <v>0</v>
      </c>
      <c r="CB35" s="89">
        <f xml:space="preserve"> IF( OR( $C$35 = $DB$35, $C$35 =""), 0, IF( ISNUMBER( T35 ), 0, 1 ))</f>
        <v>0</v>
      </c>
      <c r="CC35" s="57"/>
      <c r="CD35" s="89">
        <f xml:space="preserve"> IF( OR( $C$35 = $DB$35, $C$35 =""), 0, IF( ISNUMBER( V35 ), 0, 1 ))</f>
        <v>0</v>
      </c>
      <c r="CE35" s="89">
        <f xml:space="preserve"> IF( OR( $C$35 = $DB$35, $C$35 =""), 0, IF( ISNUMBER( W35 ), 0, 1 ))</f>
        <v>0</v>
      </c>
      <c r="CF35" s="89">
        <f xml:space="preserve"> IF( OR( $C$35 = $DB$35, $C$35 =""), 0, IF( ISNUMBER( X35 ), 0, 1 ))</f>
        <v>0</v>
      </c>
      <c r="CG35" s="89">
        <f xml:space="preserve"> IF( OR( $C$35 = $DB$35, $C$35 =""), 0, IF( ISNUMBER( Y35 ), 0, 1 ))</f>
        <v>0</v>
      </c>
      <c r="CH35" s="57"/>
      <c r="CI35" s="89">
        <f xml:space="preserve"> IF( OR( $C$35 = $DB$35, $C$35 =""), 0, IF( ISNUMBER( AA35 ), 0, 1 ))</f>
        <v>0</v>
      </c>
      <c r="CJ35" s="89">
        <f xml:space="preserve"> IF( OR( $C$35 = $DB$35, $C$35 =""), 0, IF( ISNUMBER( AB35 ), 0, 1 ))</f>
        <v>0</v>
      </c>
      <c r="CK35" s="89">
        <f xml:space="preserve"> IF( OR( $C$35 = $DB$35, $C$35 =""), 0, IF( ISNUMBER( AC35 ), 0, 1 ))</f>
        <v>0</v>
      </c>
      <c r="CL35" s="89">
        <f xml:space="preserve"> IF( OR( $C$35 = $DB$35, $C$35 =""), 0, IF( ISNUMBER( AD35 ), 0, 1 ))</f>
        <v>0</v>
      </c>
      <c r="CM35" s="57"/>
      <c r="CN35" s="89">
        <f xml:space="preserve"> IF( OR( $C$35 = $DB$35, $C$35 =""), 0, IF( ISNUMBER( AF35 ), 0, 1 ))</f>
        <v>0</v>
      </c>
      <c r="CO35" s="89">
        <f xml:space="preserve"> IF( OR( $C$35 = $DB$35, $C$35 =""), 0, IF( ISNUMBER( AG35 ), 0, 1 ))</f>
        <v>0</v>
      </c>
      <c r="CP35" s="89">
        <f xml:space="preserve"> IF( OR( $C$35 = $DB$35, $C$35 =""), 0, IF( ISNUMBER( AH35 ), 0, 1 ))</f>
        <v>0</v>
      </c>
      <c r="CQ35" s="89">
        <f xml:space="preserve"> IF( OR( $C$35 = $DB$35, $C$35 =""), 0, IF( ISNUMBER( AI35 ), 0, 1 ))</f>
        <v>0</v>
      </c>
      <c r="CR35" s="57"/>
      <c r="CS35" s="89">
        <f xml:space="preserve"> IF( OR( $C$35 = $DB$35, $C$35 =""), 0, IF( ISNUMBER( AK35 ), 0, 1 ))</f>
        <v>0</v>
      </c>
      <c r="CT35" s="89">
        <f xml:space="preserve"> IF( OR( $C$35 = $DB$35, $C$35 =""), 0, IF( ISNUMBER( AL35 ), 0, 1 ))</f>
        <v>0</v>
      </c>
      <c r="CU35" s="89">
        <f xml:space="preserve"> IF( OR( $C$35 = $DB$35, $C$35 =""), 0, IF( ISNUMBER( AM35 ), 0, 1 ))</f>
        <v>0</v>
      </c>
      <c r="CV35" s="89">
        <f xml:space="preserve"> IF( OR( $C$35 = $DB$35, $C$35 =""), 0, IF( ISNUMBER( AN35 ), 0, 1 ))</f>
        <v>0</v>
      </c>
      <c r="CW35" s="57"/>
      <c r="CX35" s="89">
        <f xml:space="preserve"> IF( OR( $C$35 = $DB$35, $C$35 =""), 0, IF( ISNUMBER( AP35 ), 0, 1 ))</f>
        <v>0</v>
      </c>
      <c r="CY35" s="89">
        <f xml:space="preserve"> IF( OR( $C$35 = $DB$35, $C$35 =""), 0, IF( ISNUMBER( AQ35 ), 0, 1 ))</f>
        <v>0</v>
      </c>
      <c r="CZ35" s="89">
        <f xml:space="preserve"> IF( OR( $C$35 = $DB$35, $C$35 =""), 0, IF( ISNUMBER( AR35 ), 0, 1 ))</f>
        <v>0</v>
      </c>
      <c r="DA35" s="89">
        <f xml:space="preserve"> IF( OR( $C$35 = $DB$35, $C$35 =""), 0, IF( ISNUMBER( AS35 ), 0, 1 ))</f>
        <v>0</v>
      </c>
      <c r="DB35" s="57" t="s">
        <v>208</v>
      </c>
    </row>
    <row r="36" spans="2:106" ht="14.25" customHeight="1" x14ac:dyDescent="0.2">
      <c r="B36" s="74">
        <f t="shared" si="17"/>
        <v>28</v>
      </c>
      <c r="C36" s="87" t="s">
        <v>209</v>
      </c>
      <c r="D36" s="82"/>
      <c r="E36" s="76" t="s">
        <v>35</v>
      </c>
      <c r="F36" s="77">
        <v>3</v>
      </c>
      <c r="G36" s="64">
        <v>0</v>
      </c>
      <c r="H36" s="65">
        <v>0</v>
      </c>
      <c r="I36" s="65">
        <v>0</v>
      </c>
      <c r="J36" s="78">
        <v>0</v>
      </c>
      <c r="K36" s="67">
        <f t="shared" si="0"/>
        <v>0</v>
      </c>
      <c r="L36" s="64">
        <v>0</v>
      </c>
      <c r="M36" s="65">
        <v>0</v>
      </c>
      <c r="N36" s="65">
        <v>0</v>
      </c>
      <c r="O36" s="78">
        <v>0</v>
      </c>
      <c r="P36" s="67">
        <f t="shared" si="1"/>
        <v>0</v>
      </c>
      <c r="Q36" s="64">
        <v>0</v>
      </c>
      <c r="R36" s="65">
        <v>0</v>
      </c>
      <c r="S36" s="65">
        <v>0.25201843555823927</v>
      </c>
      <c r="T36" s="78">
        <v>0</v>
      </c>
      <c r="U36" s="67">
        <f t="shared" si="2"/>
        <v>0.25201843555823927</v>
      </c>
      <c r="V36" s="64">
        <v>0</v>
      </c>
      <c r="W36" s="65">
        <v>0</v>
      </c>
      <c r="X36" s="65">
        <v>0</v>
      </c>
      <c r="Y36" s="78">
        <v>0</v>
      </c>
      <c r="Z36" s="67">
        <f t="shared" si="3"/>
        <v>0</v>
      </c>
      <c r="AA36" s="64">
        <v>0</v>
      </c>
      <c r="AB36" s="65">
        <v>0</v>
      </c>
      <c r="AC36" s="65">
        <v>0</v>
      </c>
      <c r="AD36" s="78">
        <v>0</v>
      </c>
      <c r="AE36" s="67">
        <f t="shared" si="4"/>
        <v>0</v>
      </c>
      <c r="AF36" s="64">
        <v>0</v>
      </c>
      <c r="AG36" s="65">
        <v>0</v>
      </c>
      <c r="AH36" s="65">
        <v>0</v>
      </c>
      <c r="AI36" s="78">
        <v>0</v>
      </c>
      <c r="AJ36" s="67">
        <f t="shared" si="5"/>
        <v>0</v>
      </c>
      <c r="AK36" s="64">
        <v>0</v>
      </c>
      <c r="AL36" s="65">
        <v>0</v>
      </c>
      <c r="AM36" s="65">
        <v>0</v>
      </c>
      <c r="AN36" s="78">
        <v>0</v>
      </c>
      <c r="AO36" s="67">
        <f t="shared" si="6"/>
        <v>0</v>
      </c>
      <c r="AP36" s="64">
        <v>0</v>
      </c>
      <c r="AQ36" s="65">
        <v>0</v>
      </c>
      <c r="AR36" s="65">
        <v>0</v>
      </c>
      <c r="AS36" s="78">
        <v>0</v>
      </c>
      <c r="AT36" s="67">
        <f t="shared" si="7"/>
        <v>0</v>
      </c>
      <c r="AU36" s="50"/>
      <c r="AV36" s="79"/>
      <c r="AW36" s="80" t="s">
        <v>177</v>
      </c>
      <c r="AY36" s="40">
        <f t="shared" si="19"/>
        <v>0</v>
      </c>
      <c r="AZ36" s="40"/>
      <c r="BB36" s="74">
        <f t="shared" si="18"/>
        <v>28</v>
      </c>
      <c r="BC36" s="88" t="s">
        <v>210</v>
      </c>
      <c r="BD36" s="76" t="s">
        <v>35</v>
      </c>
      <c r="BE36" s="77">
        <v>3</v>
      </c>
      <c r="BF36" s="70" t="s">
        <v>211</v>
      </c>
      <c r="BG36" s="71" t="s">
        <v>212</v>
      </c>
      <c r="BH36" s="71" t="s">
        <v>213</v>
      </c>
      <c r="BI36" s="81" t="s">
        <v>214</v>
      </c>
      <c r="BJ36" s="73" t="s">
        <v>215</v>
      </c>
      <c r="BM36" s="89">
        <f t="shared" si="20"/>
        <v>0</v>
      </c>
      <c r="BN36" s="57"/>
      <c r="BO36" s="89">
        <f xml:space="preserve"> IF( OR( $C$36 = $DB$36, $C$36 =""), 0, IF( ISNUMBER( G36 ), 0, 1 ))</f>
        <v>0</v>
      </c>
      <c r="BP36" s="89">
        <f xml:space="preserve"> IF( OR( $C$36 = $DB$36, $C$36 =""), 0, IF( ISNUMBER( H36 ), 0, 1 ))</f>
        <v>0</v>
      </c>
      <c r="BQ36" s="89">
        <f xml:space="preserve"> IF( OR( $C$36 = $DB$36, $C$36 =""), 0, IF( ISNUMBER( I36 ), 0, 1 ))</f>
        <v>0</v>
      </c>
      <c r="BR36" s="89">
        <f xml:space="preserve"> IF( OR( $C$36 = $DB$36, $C$36 =""), 0, IF( ISNUMBER( J36 ), 0, 1 ))</f>
        <v>0</v>
      </c>
      <c r="BS36" s="57"/>
      <c r="BT36" s="89">
        <f xml:space="preserve"> IF( OR( $C$36 = $DB$36, $C$36 =""), 0, IF( ISNUMBER( L36 ), 0, 1 ))</f>
        <v>0</v>
      </c>
      <c r="BU36" s="89">
        <f xml:space="preserve"> IF( OR( $C$36 = $DB$36, $C$36 =""), 0, IF( ISNUMBER( M36 ), 0, 1 ))</f>
        <v>0</v>
      </c>
      <c r="BV36" s="89">
        <f xml:space="preserve"> IF( OR( $C$36 = $DB$36, $C$36 =""), 0, IF( ISNUMBER( N36 ), 0, 1 ))</f>
        <v>0</v>
      </c>
      <c r="BW36" s="89">
        <f xml:space="preserve"> IF( OR( $C$36 = $DB$36, $C$36 =""), 0, IF( ISNUMBER( O36 ), 0, 1 ))</f>
        <v>0</v>
      </c>
      <c r="BX36" s="57"/>
      <c r="BY36" s="89">
        <f xml:space="preserve"> IF( OR( $C$36 = $DB$36, $C$36 =""), 0, IF( ISNUMBER( Q36 ), 0, 1 ))</f>
        <v>0</v>
      </c>
      <c r="BZ36" s="89">
        <f xml:space="preserve"> IF( OR( $C$36 = $DB$36, $C$36 =""), 0, IF( ISNUMBER( R36 ), 0, 1 ))</f>
        <v>0</v>
      </c>
      <c r="CA36" s="89">
        <f xml:space="preserve"> IF( OR( $C$36 = $DB$36, $C$36 =""), 0, IF( ISNUMBER( S36 ), 0, 1 ))</f>
        <v>0</v>
      </c>
      <c r="CB36" s="89">
        <f xml:space="preserve"> IF( OR( $C$36 = $DB$36, $C$36 =""), 0, IF( ISNUMBER( T36 ), 0, 1 ))</f>
        <v>0</v>
      </c>
      <c r="CC36" s="57"/>
      <c r="CD36" s="89">
        <f xml:space="preserve"> IF( OR( $C$36 = $DB$36, $C$36 =""), 0, IF( ISNUMBER( V36 ), 0, 1 ))</f>
        <v>0</v>
      </c>
      <c r="CE36" s="89">
        <f xml:space="preserve"> IF( OR( $C$36 = $DB$36, $C$36 =""), 0, IF( ISNUMBER( W36 ), 0, 1 ))</f>
        <v>0</v>
      </c>
      <c r="CF36" s="89">
        <f xml:space="preserve"> IF( OR( $C$36 = $DB$36, $C$36 =""), 0, IF( ISNUMBER( X36 ), 0, 1 ))</f>
        <v>0</v>
      </c>
      <c r="CG36" s="89">
        <f xml:space="preserve"> IF( OR( $C$36 = $DB$36, $C$36 =""), 0, IF( ISNUMBER( Y36 ), 0, 1 ))</f>
        <v>0</v>
      </c>
      <c r="CH36" s="57"/>
      <c r="CI36" s="89">
        <f xml:space="preserve"> IF( OR( $C$36 = $DB$36, $C$36 =""), 0, IF( ISNUMBER( AA36 ), 0, 1 ))</f>
        <v>0</v>
      </c>
      <c r="CJ36" s="89">
        <f xml:space="preserve"> IF( OR( $C$36 = $DB$36, $C$36 =""), 0, IF( ISNUMBER( AB36 ), 0, 1 ))</f>
        <v>0</v>
      </c>
      <c r="CK36" s="89">
        <f xml:space="preserve"> IF( OR( $C$36 = $DB$36, $C$36 =""), 0, IF( ISNUMBER( AC36 ), 0, 1 ))</f>
        <v>0</v>
      </c>
      <c r="CL36" s="89">
        <f xml:space="preserve"> IF( OR( $C$36 = $DB$36, $C$36 =""), 0, IF( ISNUMBER( AD36 ), 0, 1 ))</f>
        <v>0</v>
      </c>
      <c r="CM36" s="57"/>
      <c r="CN36" s="89">
        <f xml:space="preserve"> IF( OR( $C$36 = $DB$36, $C$36 =""), 0, IF( ISNUMBER( AF36 ), 0, 1 ))</f>
        <v>0</v>
      </c>
      <c r="CO36" s="89">
        <f xml:space="preserve"> IF( OR( $C$36 = $DB$36, $C$36 =""), 0, IF( ISNUMBER( AG36 ), 0, 1 ))</f>
        <v>0</v>
      </c>
      <c r="CP36" s="89">
        <f xml:space="preserve"> IF( OR( $C$36 = $DB$36, $C$36 =""), 0, IF( ISNUMBER( AH36 ), 0, 1 ))</f>
        <v>0</v>
      </c>
      <c r="CQ36" s="89">
        <f xml:space="preserve"> IF( OR( $C$36 = $DB$36, $C$36 =""), 0, IF( ISNUMBER( AI36 ), 0, 1 ))</f>
        <v>0</v>
      </c>
      <c r="CR36" s="57"/>
      <c r="CS36" s="89">
        <f xml:space="preserve"> IF( OR( $C$36 = $DB$36, $C$36 =""), 0, IF( ISNUMBER( AK36 ), 0, 1 ))</f>
        <v>0</v>
      </c>
      <c r="CT36" s="89">
        <f xml:space="preserve"> IF( OR( $C$36 = $DB$36, $C$36 =""), 0, IF( ISNUMBER( AL36 ), 0, 1 ))</f>
        <v>0</v>
      </c>
      <c r="CU36" s="89">
        <f xml:space="preserve"> IF( OR( $C$36 = $DB$36, $C$36 =""), 0, IF( ISNUMBER( AM36 ), 0, 1 ))</f>
        <v>0</v>
      </c>
      <c r="CV36" s="89">
        <f xml:space="preserve"> IF( OR( $C$36 = $DB$36, $C$36 =""), 0, IF( ISNUMBER( AN36 ), 0, 1 ))</f>
        <v>0</v>
      </c>
      <c r="CW36" s="57"/>
      <c r="CX36" s="89">
        <f xml:space="preserve"> IF( OR( $C$36 = $DB$36, $C$36 =""), 0, IF( ISNUMBER( AP36 ), 0, 1 ))</f>
        <v>0</v>
      </c>
      <c r="CY36" s="89">
        <f xml:space="preserve"> IF( OR( $C$36 = $DB$36, $C$36 =""), 0, IF( ISNUMBER( AQ36 ), 0, 1 ))</f>
        <v>0</v>
      </c>
      <c r="CZ36" s="89">
        <f xml:space="preserve"> IF( OR( $C$36 = $DB$36, $C$36 =""), 0, IF( ISNUMBER( AR36 ), 0, 1 ))</f>
        <v>0</v>
      </c>
      <c r="DA36" s="89">
        <f xml:space="preserve"> IF( OR( $C$36 = $DB$36, $C$36 =""), 0, IF( ISNUMBER( AS36 ), 0, 1 ))</f>
        <v>0</v>
      </c>
      <c r="DB36" s="57" t="s">
        <v>216</v>
      </c>
    </row>
    <row r="37" spans="2:106" ht="14.25" customHeight="1" x14ac:dyDescent="0.2">
      <c r="B37" s="74">
        <f t="shared" si="17"/>
        <v>29</v>
      </c>
      <c r="C37" s="87" t="s">
        <v>217</v>
      </c>
      <c r="D37" s="82"/>
      <c r="E37" s="76" t="s">
        <v>35</v>
      </c>
      <c r="F37" s="77">
        <v>3</v>
      </c>
      <c r="G37" s="64">
        <v>0</v>
      </c>
      <c r="H37" s="65">
        <v>0</v>
      </c>
      <c r="I37" s="65">
        <v>0</v>
      </c>
      <c r="J37" s="78">
        <v>0</v>
      </c>
      <c r="K37" s="67">
        <f t="shared" si="0"/>
        <v>0</v>
      </c>
      <c r="L37" s="64">
        <v>2.017676201432022</v>
      </c>
      <c r="M37" s="65">
        <v>0</v>
      </c>
      <c r="N37" s="65">
        <v>0</v>
      </c>
      <c r="O37" s="78">
        <v>0</v>
      </c>
      <c r="P37" s="67">
        <f t="shared" si="1"/>
        <v>2.017676201432022</v>
      </c>
      <c r="Q37" s="64">
        <v>1.5264865824554359</v>
      </c>
      <c r="R37" s="65">
        <v>0</v>
      </c>
      <c r="S37" s="65">
        <v>0</v>
      </c>
      <c r="T37" s="78">
        <v>0</v>
      </c>
      <c r="U37" s="67">
        <f t="shared" si="2"/>
        <v>1.5264865824554359</v>
      </c>
      <c r="V37" s="64">
        <v>0</v>
      </c>
      <c r="W37" s="65">
        <v>0</v>
      </c>
      <c r="X37" s="65">
        <v>0</v>
      </c>
      <c r="Y37" s="78">
        <v>0</v>
      </c>
      <c r="Z37" s="67">
        <f t="shared" si="3"/>
        <v>0</v>
      </c>
      <c r="AA37" s="64">
        <v>0</v>
      </c>
      <c r="AB37" s="65">
        <v>0</v>
      </c>
      <c r="AC37" s="65">
        <v>0</v>
      </c>
      <c r="AD37" s="78">
        <v>0</v>
      </c>
      <c r="AE37" s="67">
        <f t="shared" si="4"/>
        <v>0</v>
      </c>
      <c r="AF37" s="64">
        <v>0</v>
      </c>
      <c r="AG37" s="65">
        <v>0</v>
      </c>
      <c r="AH37" s="65">
        <v>0</v>
      </c>
      <c r="AI37" s="78">
        <v>0</v>
      </c>
      <c r="AJ37" s="67">
        <f t="shared" si="5"/>
        <v>0</v>
      </c>
      <c r="AK37" s="64">
        <v>0</v>
      </c>
      <c r="AL37" s="65">
        <v>0</v>
      </c>
      <c r="AM37" s="65">
        <v>0</v>
      </c>
      <c r="AN37" s="78">
        <v>0</v>
      </c>
      <c r="AO37" s="67">
        <f t="shared" si="6"/>
        <v>0</v>
      </c>
      <c r="AP37" s="64">
        <v>0</v>
      </c>
      <c r="AQ37" s="65">
        <v>0</v>
      </c>
      <c r="AR37" s="65">
        <v>0</v>
      </c>
      <c r="AS37" s="78">
        <v>0</v>
      </c>
      <c r="AT37" s="67">
        <f t="shared" si="7"/>
        <v>0</v>
      </c>
      <c r="AU37" s="50"/>
      <c r="AV37" s="79"/>
      <c r="AW37" s="80" t="s">
        <v>177</v>
      </c>
      <c r="AY37" s="40">
        <f t="shared" si="19"/>
        <v>0</v>
      </c>
      <c r="AZ37" s="40"/>
      <c r="BB37" s="74">
        <f t="shared" si="18"/>
        <v>29</v>
      </c>
      <c r="BC37" s="88" t="s">
        <v>218</v>
      </c>
      <c r="BD37" s="76" t="s">
        <v>35</v>
      </c>
      <c r="BE37" s="77">
        <v>3</v>
      </c>
      <c r="BF37" s="70" t="s">
        <v>219</v>
      </c>
      <c r="BG37" s="71" t="s">
        <v>220</v>
      </c>
      <c r="BH37" s="71" t="s">
        <v>221</v>
      </c>
      <c r="BI37" s="81" t="s">
        <v>222</v>
      </c>
      <c r="BJ37" s="73" t="s">
        <v>223</v>
      </c>
      <c r="BM37" s="89">
        <f t="shared" si="20"/>
        <v>0</v>
      </c>
      <c r="BN37" s="57"/>
      <c r="BO37" s="89">
        <f xml:space="preserve"> IF( OR( $C$37 = $DB$37, $C$37 =""), 0, IF( ISNUMBER( G37 ), 0, 1 ))</f>
        <v>0</v>
      </c>
      <c r="BP37" s="89">
        <f xml:space="preserve"> IF( OR( $C$37 = $DB$37, $C$37 =""), 0, IF( ISNUMBER( H37 ), 0, 1 ))</f>
        <v>0</v>
      </c>
      <c r="BQ37" s="89">
        <f xml:space="preserve"> IF( OR( $C$37 = $DB$37, $C$37 =""), 0, IF( ISNUMBER( I37 ), 0, 1 ))</f>
        <v>0</v>
      </c>
      <c r="BR37" s="89">
        <f xml:space="preserve"> IF( OR( $C$37 = $DB$37, $C$37 =""), 0, IF( ISNUMBER( J37 ), 0, 1 ))</f>
        <v>0</v>
      </c>
      <c r="BS37" s="57"/>
      <c r="BT37" s="89">
        <f xml:space="preserve"> IF( OR( $C$37 = $DB$37, $C$37 =""), 0, IF( ISNUMBER( L37 ), 0, 1 ))</f>
        <v>0</v>
      </c>
      <c r="BU37" s="89">
        <f xml:space="preserve"> IF( OR( $C$37 = $DB$37, $C$37 =""), 0, IF( ISNUMBER( M37 ), 0, 1 ))</f>
        <v>0</v>
      </c>
      <c r="BV37" s="89">
        <f xml:space="preserve"> IF( OR( $C$37 = $DB$37, $C$37 =""), 0, IF( ISNUMBER( N37 ), 0, 1 ))</f>
        <v>0</v>
      </c>
      <c r="BW37" s="89">
        <f xml:space="preserve"> IF( OR( $C$37 = $DB$37, $C$37 =""), 0, IF( ISNUMBER( O37 ), 0, 1 ))</f>
        <v>0</v>
      </c>
      <c r="BX37" s="57"/>
      <c r="BY37" s="89">
        <f xml:space="preserve"> IF( OR( $C$37 = $DB$37, $C$37 =""), 0, IF( ISNUMBER( Q37 ), 0, 1 ))</f>
        <v>0</v>
      </c>
      <c r="BZ37" s="89">
        <f xml:space="preserve"> IF( OR( $C$37 = $DB$37, $C$37 =""), 0, IF( ISNUMBER( R37 ), 0, 1 ))</f>
        <v>0</v>
      </c>
      <c r="CA37" s="89">
        <f xml:space="preserve"> IF( OR( $C$37 = $DB$37, $C$37 =""), 0, IF( ISNUMBER( S37 ), 0, 1 ))</f>
        <v>0</v>
      </c>
      <c r="CB37" s="89">
        <f xml:space="preserve"> IF( OR( $C$37 = $DB$37, $C$37 =""), 0, IF( ISNUMBER( T37 ), 0, 1 ))</f>
        <v>0</v>
      </c>
      <c r="CC37" s="57"/>
      <c r="CD37" s="89">
        <f xml:space="preserve"> IF( OR( $C$37 = $DB$37, $C$37 =""), 0, IF( ISNUMBER( V37 ), 0, 1 ))</f>
        <v>0</v>
      </c>
      <c r="CE37" s="89">
        <f xml:space="preserve"> IF( OR( $C$37 = $DB$37, $C$37 =""), 0, IF( ISNUMBER( W37 ), 0, 1 ))</f>
        <v>0</v>
      </c>
      <c r="CF37" s="89">
        <f xml:space="preserve"> IF( OR( $C$37 = $DB$37, $C$37 =""), 0, IF( ISNUMBER( X37 ), 0, 1 ))</f>
        <v>0</v>
      </c>
      <c r="CG37" s="89">
        <f xml:space="preserve"> IF( OR( $C$37 = $DB$37, $C$37 =""), 0, IF( ISNUMBER( Y37 ), 0, 1 ))</f>
        <v>0</v>
      </c>
      <c r="CH37" s="57"/>
      <c r="CI37" s="89">
        <f xml:space="preserve"> IF( OR( $C$37 = $DB$37, $C$37 =""), 0, IF( ISNUMBER( AA37 ), 0, 1 ))</f>
        <v>0</v>
      </c>
      <c r="CJ37" s="89">
        <f xml:space="preserve"> IF( OR( $C$37 = $DB$37, $C$37 =""), 0, IF( ISNUMBER( AB37 ), 0, 1 ))</f>
        <v>0</v>
      </c>
      <c r="CK37" s="89">
        <f xml:space="preserve"> IF( OR( $C$37 = $DB$37, $C$37 =""), 0, IF( ISNUMBER( AC37 ), 0, 1 ))</f>
        <v>0</v>
      </c>
      <c r="CL37" s="89">
        <f xml:space="preserve"> IF( OR( $C$37 = $DB$37, $C$37 =""), 0, IF( ISNUMBER( AD37 ), 0, 1 ))</f>
        <v>0</v>
      </c>
      <c r="CM37" s="57"/>
      <c r="CN37" s="89">
        <f xml:space="preserve"> IF( OR( $C$37 = $DB$37, $C$37 =""), 0, IF( ISNUMBER( AF37 ), 0, 1 ))</f>
        <v>0</v>
      </c>
      <c r="CO37" s="89">
        <f xml:space="preserve"> IF( OR( $C$37 = $DB$37, $C$37 =""), 0, IF( ISNUMBER( AG37 ), 0, 1 ))</f>
        <v>0</v>
      </c>
      <c r="CP37" s="89">
        <f xml:space="preserve"> IF( OR( $C$37 = $DB$37, $C$37 =""), 0, IF( ISNUMBER( AH37 ), 0, 1 ))</f>
        <v>0</v>
      </c>
      <c r="CQ37" s="89">
        <f xml:space="preserve"> IF( OR( $C$37 = $DB$37, $C$37 =""), 0, IF( ISNUMBER( AI37 ), 0, 1 ))</f>
        <v>0</v>
      </c>
      <c r="CR37" s="57"/>
      <c r="CS37" s="89">
        <f xml:space="preserve"> IF( OR( $C$37 = $DB$37, $C$37 =""), 0, IF( ISNUMBER( AK37 ), 0, 1 ))</f>
        <v>0</v>
      </c>
      <c r="CT37" s="89">
        <f xml:space="preserve"> IF( OR( $C$37 = $DB$37, $C$37 =""), 0, IF( ISNUMBER( AL37 ), 0, 1 ))</f>
        <v>0</v>
      </c>
      <c r="CU37" s="89">
        <f xml:space="preserve"> IF( OR( $C$37 = $DB$37, $C$37 =""), 0, IF( ISNUMBER( AM37 ), 0, 1 ))</f>
        <v>0</v>
      </c>
      <c r="CV37" s="89">
        <f xml:space="preserve"> IF( OR( $C$37 = $DB$37, $C$37 =""), 0, IF( ISNUMBER( AN37 ), 0, 1 ))</f>
        <v>0</v>
      </c>
      <c r="CW37" s="57"/>
      <c r="CX37" s="89">
        <f xml:space="preserve"> IF( OR( $C$37 = $DB$37, $C$37 =""), 0, IF( ISNUMBER( AP37 ), 0, 1 ))</f>
        <v>0</v>
      </c>
      <c r="CY37" s="89">
        <f xml:space="preserve"> IF( OR( $C$37 = $DB$37, $C$37 =""), 0, IF( ISNUMBER( AQ37 ), 0, 1 ))</f>
        <v>0</v>
      </c>
      <c r="CZ37" s="89">
        <f xml:space="preserve"> IF( OR( $C$37 = $DB$37, $C$37 =""), 0, IF( ISNUMBER( AR37 ), 0, 1 ))</f>
        <v>0</v>
      </c>
      <c r="DA37" s="89">
        <f xml:space="preserve"> IF( OR( $C$37 = $DB$37, $C$37 =""), 0, IF( ISNUMBER( AS37 ), 0, 1 ))</f>
        <v>0</v>
      </c>
      <c r="DB37" s="57" t="s">
        <v>224</v>
      </c>
    </row>
    <row r="38" spans="2:106" ht="14.25" customHeight="1" x14ac:dyDescent="0.2">
      <c r="B38" s="74">
        <f t="shared" si="17"/>
        <v>30</v>
      </c>
      <c r="C38" s="87" t="s">
        <v>225</v>
      </c>
      <c r="D38" s="82"/>
      <c r="E38" s="76" t="s">
        <v>35</v>
      </c>
      <c r="F38" s="77">
        <v>3</v>
      </c>
      <c r="G38" s="64">
        <v>0</v>
      </c>
      <c r="H38" s="65">
        <v>0</v>
      </c>
      <c r="I38" s="65">
        <v>0</v>
      </c>
      <c r="J38" s="78">
        <v>0</v>
      </c>
      <c r="K38" s="67">
        <f t="shared" si="0"/>
        <v>0</v>
      </c>
      <c r="L38" s="64">
        <v>0</v>
      </c>
      <c r="M38" s="65">
        <v>0</v>
      </c>
      <c r="N38" s="65">
        <v>0</v>
      </c>
      <c r="O38" s="78">
        <v>0</v>
      </c>
      <c r="P38" s="67">
        <f t="shared" si="1"/>
        <v>0</v>
      </c>
      <c r="Q38" s="64">
        <v>1.1818385551378008</v>
      </c>
      <c r="R38" s="65">
        <v>0</v>
      </c>
      <c r="S38" s="65">
        <v>0</v>
      </c>
      <c r="T38" s="78">
        <v>0</v>
      </c>
      <c r="U38" s="67">
        <f t="shared" si="2"/>
        <v>1.1818385551378008</v>
      </c>
      <c r="V38" s="64">
        <v>0</v>
      </c>
      <c r="W38" s="65">
        <v>0</v>
      </c>
      <c r="X38" s="65">
        <v>0</v>
      </c>
      <c r="Y38" s="78">
        <v>0</v>
      </c>
      <c r="Z38" s="67">
        <f t="shared" si="3"/>
        <v>0</v>
      </c>
      <c r="AA38" s="64">
        <v>0</v>
      </c>
      <c r="AB38" s="65">
        <v>0</v>
      </c>
      <c r="AC38" s="65">
        <v>0</v>
      </c>
      <c r="AD38" s="78">
        <v>0</v>
      </c>
      <c r="AE38" s="67">
        <f t="shared" si="4"/>
        <v>0</v>
      </c>
      <c r="AF38" s="64">
        <v>0</v>
      </c>
      <c r="AG38" s="65">
        <v>0</v>
      </c>
      <c r="AH38" s="65">
        <v>0</v>
      </c>
      <c r="AI38" s="78">
        <v>0</v>
      </c>
      <c r="AJ38" s="67">
        <f t="shared" si="5"/>
        <v>0</v>
      </c>
      <c r="AK38" s="64">
        <v>0</v>
      </c>
      <c r="AL38" s="65">
        <v>0</v>
      </c>
      <c r="AM38" s="65">
        <v>0</v>
      </c>
      <c r="AN38" s="78">
        <v>0</v>
      </c>
      <c r="AO38" s="67">
        <f t="shared" si="6"/>
        <v>0</v>
      </c>
      <c r="AP38" s="64">
        <v>0</v>
      </c>
      <c r="AQ38" s="65">
        <v>0</v>
      </c>
      <c r="AR38" s="65">
        <v>0</v>
      </c>
      <c r="AS38" s="78">
        <v>0</v>
      </c>
      <c r="AT38" s="67">
        <f t="shared" si="7"/>
        <v>0</v>
      </c>
      <c r="AU38" s="50"/>
      <c r="AV38" s="79"/>
      <c r="AW38" s="80" t="s">
        <v>177</v>
      </c>
      <c r="AY38" s="40">
        <f t="shared" si="19"/>
        <v>0</v>
      </c>
      <c r="AZ38" s="40"/>
      <c r="BB38" s="74">
        <f t="shared" si="18"/>
        <v>30</v>
      </c>
      <c r="BC38" s="88" t="s">
        <v>226</v>
      </c>
      <c r="BD38" s="76" t="s">
        <v>35</v>
      </c>
      <c r="BE38" s="77">
        <v>3</v>
      </c>
      <c r="BF38" s="70" t="s">
        <v>227</v>
      </c>
      <c r="BG38" s="71" t="s">
        <v>228</v>
      </c>
      <c r="BH38" s="71" t="s">
        <v>229</v>
      </c>
      <c r="BI38" s="81" t="s">
        <v>230</v>
      </c>
      <c r="BJ38" s="73" t="s">
        <v>231</v>
      </c>
      <c r="BM38" s="89">
        <f t="shared" si="20"/>
        <v>0</v>
      </c>
      <c r="BN38" s="57"/>
      <c r="BO38" s="89">
        <f xml:space="preserve"> IF( OR( $C$38 = $DB$38, $C$38 =""), 0, IF( ISNUMBER( G38 ), 0, 1 ))</f>
        <v>0</v>
      </c>
      <c r="BP38" s="89">
        <f xml:space="preserve"> IF( OR( $C$38 = $DB$38, $C$38 =""), 0, IF( ISNUMBER( H38 ), 0, 1 ))</f>
        <v>0</v>
      </c>
      <c r="BQ38" s="89">
        <f xml:space="preserve"> IF( OR( $C$38 = $DB$38, $C$38 =""), 0, IF( ISNUMBER( I38 ), 0, 1 ))</f>
        <v>0</v>
      </c>
      <c r="BR38" s="89">
        <f xml:space="preserve"> IF( OR( $C$38 = $DB$38, $C$38 =""), 0, IF( ISNUMBER( J38 ), 0, 1 ))</f>
        <v>0</v>
      </c>
      <c r="BS38" s="57"/>
      <c r="BT38" s="89">
        <f xml:space="preserve"> IF( OR( $C$38 = $DB$38, $C$38 =""), 0, IF( ISNUMBER( L38 ), 0, 1 ))</f>
        <v>0</v>
      </c>
      <c r="BU38" s="89">
        <f xml:space="preserve"> IF( OR( $C$38 = $DB$38, $C$38 =""), 0, IF( ISNUMBER( M38 ), 0, 1 ))</f>
        <v>0</v>
      </c>
      <c r="BV38" s="89">
        <f xml:space="preserve"> IF( OR( $C$38 = $DB$38, $C$38 =""), 0, IF( ISNUMBER( N38 ), 0, 1 ))</f>
        <v>0</v>
      </c>
      <c r="BW38" s="89">
        <f xml:space="preserve"> IF( OR( $C$38 = $DB$38, $C$38 =""), 0, IF( ISNUMBER( O38 ), 0, 1 ))</f>
        <v>0</v>
      </c>
      <c r="BX38" s="57"/>
      <c r="BY38" s="89">
        <f xml:space="preserve"> IF( OR( $C$38 = $DB$38, $C$38 =""), 0, IF( ISNUMBER( Q38 ), 0, 1 ))</f>
        <v>0</v>
      </c>
      <c r="BZ38" s="89">
        <f xml:space="preserve"> IF( OR( $C$38 = $DB$38, $C$38 =""), 0, IF( ISNUMBER( R38 ), 0, 1 ))</f>
        <v>0</v>
      </c>
      <c r="CA38" s="89">
        <f xml:space="preserve"> IF( OR( $C$38 = $DB$38, $C$38 =""), 0, IF( ISNUMBER( S38 ), 0, 1 ))</f>
        <v>0</v>
      </c>
      <c r="CB38" s="89">
        <f xml:space="preserve"> IF( OR( $C$38 = $DB$38, $C$38 =""), 0, IF( ISNUMBER( T38 ), 0, 1 ))</f>
        <v>0</v>
      </c>
      <c r="CC38" s="57"/>
      <c r="CD38" s="89">
        <f xml:space="preserve"> IF( OR( $C$38 = $DB$38, $C$38 =""), 0, IF( ISNUMBER( V38 ), 0, 1 ))</f>
        <v>0</v>
      </c>
      <c r="CE38" s="89">
        <f xml:space="preserve"> IF( OR( $C$38 = $DB$38, $C$38 =""), 0, IF( ISNUMBER( W38 ), 0, 1 ))</f>
        <v>0</v>
      </c>
      <c r="CF38" s="89">
        <f xml:space="preserve"> IF( OR( $C$38 = $DB$38, $C$38 =""), 0, IF( ISNUMBER( X38 ), 0, 1 ))</f>
        <v>0</v>
      </c>
      <c r="CG38" s="89">
        <f xml:space="preserve"> IF( OR( $C$38 = $DB$38, $C$38 =""), 0, IF( ISNUMBER( Y38 ), 0, 1 ))</f>
        <v>0</v>
      </c>
      <c r="CH38" s="57"/>
      <c r="CI38" s="89">
        <f xml:space="preserve"> IF( OR( $C$38 = $DB$38, $C$38 =""), 0, IF( ISNUMBER( AA38 ), 0, 1 ))</f>
        <v>0</v>
      </c>
      <c r="CJ38" s="89">
        <f xml:space="preserve"> IF( OR( $C$38 = $DB$38, $C$38 =""), 0, IF( ISNUMBER( AB38 ), 0, 1 ))</f>
        <v>0</v>
      </c>
      <c r="CK38" s="89">
        <f xml:space="preserve"> IF( OR( $C$38 = $DB$38, $C$38 =""), 0, IF( ISNUMBER( AC38 ), 0, 1 ))</f>
        <v>0</v>
      </c>
      <c r="CL38" s="89">
        <f xml:space="preserve"> IF( OR( $C$38 = $DB$38, $C$38 =""), 0, IF( ISNUMBER( AD38 ), 0, 1 ))</f>
        <v>0</v>
      </c>
      <c r="CM38" s="57"/>
      <c r="CN38" s="89">
        <f xml:space="preserve"> IF( OR( $C$38 = $DB$38, $C$38 =""), 0, IF( ISNUMBER( AF38 ), 0, 1 ))</f>
        <v>0</v>
      </c>
      <c r="CO38" s="89">
        <f xml:space="preserve"> IF( OR( $C$38 = $DB$38, $C$38 =""), 0, IF( ISNUMBER( AG38 ), 0, 1 ))</f>
        <v>0</v>
      </c>
      <c r="CP38" s="89">
        <f xml:space="preserve"> IF( OR( $C$38 = $DB$38, $C$38 =""), 0, IF( ISNUMBER( AH38 ), 0, 1 ))</f>
        <v>0</v>
      </c>
      <c r="CQ38" s="89">
        <f xml:space="preserve"> IF( OR( $C$38 = $DB$38, $C$38 =""), 0, IF( ISNUMBER( AI38 ), 0, 1 ))</f>
        <v>0</v>
      </c>
      <c r="CR38" s="57"/>
      <c r="CS38" s="89">
        <f xml:space="preserve"> IF( OR( $C$38 = $DB$38, $C$38 =""), 0, IF( ISNUMBER( AK38 ), 0, 1 ))</f>
        <v>0</v>
      </c>
      <c r="CT38" s="89">
        <f xml:space="preserve"> IF( OR( $C$38 = $DB$38, $C$38 =""), 0, IF( ISNUMBER( AL38 ), 0, 1 ))</f>
        <v>0</v>
      </c>
      <c r="CU38" s="89">
        <f xml:space="preserve"> IF( OR( $C$38 = $DB$38, $C$38 =""), 0, IF( ISNUMBER( AM38 ), 0, 1 ))</f>
        <v>0</v>
      </c>
      <c r="CV38" s="89">
        <f xml:space="preserve"> IF( OR( $C$38 = $DB$38, $C$38 =""), 0, IF( ISNUMBER( AN38 ), 0, 1 ))</f>
        <v>0</v>
      </c>
      <c r="CW38" s="57"/>
      <c r="CX38" s="89">
        <f xml:space="preserve"> IF( OR( $C$38 = $DB$38, $C$38 =""), 0, IF( ISNUMBER( AP38 ), 0, 1 ))</f>
        <v>0</v>
      </c>
      <c r="CY38" s="89">
        <f xml:space="preserve"> IF( OR( $C$38 = $DB$38, $C$38 =""), 0, IF( ISNUMBER( AQ38 ), 0, 1 ))</f>
        <v>0</v>
      </c>
      <c r="CZ38" s="89">
        <f xml:space="preserve"> IF( OR( $C$38 = $DB$38, $C$38 =""), 0, IF( ISNUMBER( AR38 ), 0, 1 ))</f>
        <v>0</v>
      </c>
      <c r="DA38" s="89">
        <f xml:space="preserve"> IF( OR( $C$38 = $DB$38, $C$38 =""), 0, IF( ISNUMBER( AS38 ), 0, 1 ))</f>
        <v>0</v>
      </c>
      <c r="DB38" s="57" t="s">
        <v>232</v>
      </c>
    </row>
    <row r="39" spans="2:106" ht="14.25" customHeight="1" x14ac:dyDescent="0.2">
      <c r="B39" s="60">
        <f t="shared" si="17"/>
        <v>31</v>
      </c>
      <c r="C39" s="87" t="s">
        <v>332</v>
      </c>
      <c r="D39" s="82"/>
      <c r="E39" s="76" t="s">
        <v>35</v>
      </c>
      <c r="F39" s="77">
        <v>3</v>
      </c>
      <c r="G39" s="64">
        <v>0</v>
      </c>
      <c r="H39" s="65">
        <v>0</v>
      </c>
      <c r="I39" s="65">
        <v>0</v>
      </c>
      <c r="J39" s="78">
        <v>0</v>
      </c>
      <c r="K39" s="67">
        <f t="shared" si="0"/>
        <v>0</v>
      </c>
      <c r="L39" s="64">
        <v>0</v>
      </c>
      <c r="M39" s="65">
        <v>0</v>
      </c>
      <c r="N39" s="65">
        <v>0</v>
      </c>
      <c r="O39" s="78">
        <v>0</v>
      </c>
      <c r="P39" s="67">
        <f t="shared" si="1"/>
        <v>0</v>
      </c>
      <c r="Q39" s="64">
        <v>0</v>
      </c>
      <c r="R39" s="65">
        <v>0</v>
      </c>
      <c r="S39" s="65">
        <v>0</v>
      </c>
      <c r="T39" s="78">
        <v>0</v>
      </c>
      <c r="U39" s="67">
        <f t="shared" si="2"/>
        <v>0</v>
      </c>
      <c r="V39" s="158">
        <v>0.10557692307692308</v>
      </c>
      <c r="W39" s="65">
        <v>0</v>
      </c>
      <c r="X39" s="65">
        <v>0</v>
      </c>
      <c r="Y39" s="78">
        <v>0</v>
      </c>
      <c r="Z39" s="67">
        <f t="shared" si="3"/>
        <v>0.10557692307692308</v>
      </c>
      <c r="AA39" s="158">
        <v>0.10557692307692308</v>
      </c>
      <c r="AB39" s="65">
        <v>0</v>
      </c>
      <c r="AC39" s="65">
        <v>0</v>
      </c>
      <c r="AD39" s="78">
        <v>0</v>
      </c>
      <c r="AE39" s="67">
        <f t="shared" si="4"/>
        <v>0.10557692307692308</v>
      </c>
      <c r="AF39" s="158">
        <v>0.10557692307692308</v>
      </c>
      <c r="AG39" s="65">
        <v>0</v>
      </c>
      <c r="AH39" s="65">
        <v>0</v>
      </c>
      <c r="AI39" s="78">
        <v>0</v>
      </c>
      <c r="AJ39" s="67">
        <f t="shared" si="5"/>
        <v>0.10557692307692308</v>
      </c>
      <c r="AK39" s="158">
        <v>0.10557692307692308</v>
      </c>
      <c r="AL39" s="65">
        <v>0</v>
      </c>
      <c r="AM39" s="65">
        <v>0</v>
      </c>
      <c r="AN39" s="78">
        <v>0</v>
      </c>
      <c r="AO39" s="67">
        <f t="shared" si="6"/>
        <v>0.10557692307692308</v>
      </c>
      <c r="AP39" s="158">
        <v>0.10557692307692308</v>
      </c>
      <c r="AQ39" s="65">
        <v>0</v>
      </c>
      <c r="AR39" s="65">
        <v>0</v>
      </c>
      <c r="AS39" s="78">
        <v>0</v>
      </c>
      <c r="AT39" s="67">
        <f t="shared" si="7"/>
        <v>0.10557692307692308</v>
      </c>
      <c r="AU39" s="50"/>
      <c r="AV39" s="79"/>
      <c r="AW39" s="80" t="s">
        <v>177</v>
      </c>
      <c r="AY39" s="40">
        <f t="shared" si="19"/>
        <v>0</v>
      </c>
      <c r="AZ39" s="40"/>
      <c r="BB39" s="60">
        <f t="shared" si="18"/>
        <v>31</v>
      </c>
      <c r="BC39" s="88" t="s">
        <v>234</v>
      </c>
      <c r="BD39" s="76" t="s">
        <v>35</v>
      </c>
      <c r="BE39" s="77">
        <v>3</v>
      </c>
      <c r="BF39" s="70" t="s">
        <v>235</v>
      </c>
      <c r="BG39" s="71" t="s">
        <v>236</v>
      </c>
      <c r="BH39" s="71" t="s">
        <v>237</v>
      </c>
      <c r="BI39" s="81" t="s">
        <v>238</v>
      </c>
      <c r="BJ39" s="73" t="s">
        <v>239</v>
      </c>
      <c r="BM39" s="89">
        <f t="shared" si="20"/>
        <v>0</v>
      </c>
      <c r="BN39" s="57"/>
      <c r="BO39" s="89">
        <f xml:space="preserve"> IF( OR( $C$39 = $DB$39, $C$39 =""), 0, IF( ISNUMBER( G39 ), 0, 1 ))</f>
        <v>0</v>
      </c>
      <c r="BP39" s="89">
        <f xml:space="preserve"> IF( OR( $C$39 = $DB$39, $C$39 =""), 0, IF( ISNUMBER( H39 ), 0, 1 ))</f>
        <v>0</v>
      </c>
      <c r="BQ39" s="89">
        <f xml:space="preserve"> IF( OR( $C$39 = $DB$39, $C$39 =""), 0, IF( ISNUMBER( I39 ), 0, 1 ))</f>
        <v>0</v>
      </c>
      <c r="BR39" s="89">
        <f xml:space="preserve"> IF( OR( $C$39 = $DB$39, $C$39 =""), 0, IF( ISNUMBER( J39 ), 0, 1 ))</f>
        <v>0</v>
      </c>
      <c r="BS39" s="57"/>
      <c r="BT39" s="89">
        <f xml:space="preserve"> IF( OR( $C$39 = $DB$39, $C$39 =""), 0, IF( ISNUMBER( L39 ), 0, 1 ))</f>
        <v>0</v>
      </c>
      <c r="BU39" s="89">
        <f xml:space="preserve"> IF( OR( $C$39 = $DB$39, $C$39 =""), 0, IF( ISNUMBER( M39 ), 0, 1 ))</f>
        <v>0</v>
      </c>
      <c r="BV39" s="89">
        <f xml:space="preserve"> IF( OR( $C$39 = $DB$39, $C$39 =""), 0, IF( ISNUMBER( N39 ), 0, 1 ))</f>
        <v>0</v>
      </c>
      <c r="BW39" s="89">
        <f xml:space="preserve"> IF( OR( $C$39 = $DB$39, $C$39 =""), 0, IF( ISNUMBER( O39 ), 0, 1 ))</f>
        <v>0</v>
      </c>
      <c r="BX39" s="57"/>
      <c r="BY39" s="89">
        <f xml:space="preserve"> IF( OR( $C$39 = $DB$39, $C$39 =""), 0, IF( ISNUMBER( Q39 ), 0, 1 ))</f>
        <v>0</v>
      </c>
      <c r="BZ39" s="89">
        <f xml:space="preserve"> IF( OR( $C$39 = $DB$39, $C$39 =""), 0, IF( ISNUMBER( R39 ), 0, 1 ))</f>
        <v>0</v>
      </c>
      <c r="CA39" s="89">
        <f xml:space="preserve"> IF( OR( $C$39 = $DB$39, $C$39 =""), 0, IF( ISNUMBER( S39 ), 0, 1 ))</f>
        <v>0</v>
      </c>
      <c r="CB39" s="89">
        <f xml:space="preserve"> IF( OR( $C$39 = $DB$39, $C$39 =""), 0, IF( ISNUMBER( T39 ), 0, 1 ))</f>
        <v>0</v>
      </c>
      <c r="CC39" s="57"/>
      <c r="CD39" s="89">
        <f xml:space="preserve"> IF( OR( $C$39 = $DB$39, $C$39 =""), 0, IF( ISNUMBER( V39 ), 0, 1 ))</f>
        <v>0</v>
      </c>
      <c r="CE39" s="89">
        <f xml:space="preserve"> IF( OR( $C$39 = $DB$39, $C$39 =""), 0, IF( ISNUMBER( W39 ), 0, 1 ))</f>
        <v>0</v>
      </c>
      <c r="CF39" s="89">
        <f xml:space="preserve"> IF( OR( $C$39 = $DB$39, $C$39 =""), 0, IF( ISNUMBER( X39 ), 0, 1 ))</f>
        <v>0</v>
      </c>
      <c r="CG39" s="89">
        <f xml:space="preserve"> IF( OR( $C$39 = $DB$39, $C$39 =""), 0, IF( ISNUMBER( Y39 ), 0, 1 ))</f>
        <v>0</v>
      </c>
      <c r="CH39" s="57"/>
      <c r="CI39" s="89">
        <f xml:space="preserve"> IF( OR( $C$39 = $DB$39, $C$39 =""), 0, IF( ISNUMBER( AA39 ), 0, 1 ))</f>
        <v>0</v>
      </c>
      <c r="CJ39" s="89">
        <f xml:space="preserve"> IF( OR( $C$39 = $DB$39, $C$39 =""), 0, IF( ISNUMBER( AB39 ), 0, 1 ))</f>
        <v>0</v>
      </c>
      <c r="CK39" s="89">
        <f xml:space="preserve"> IF( OR( $C$39 = $DB$39, $C$39 =""), 0, IF( ISNUMBER( AC39 ), 0, 1 ))</f>
        <v>0</v>
      </c>
      <c r="CL39" s="89">
        <f xml:space="preserve"> IF( OR( $C$39 = $DB$39, $C$39 =""), 0, IF( ISNUMBER( AD39 ), 0, 1 ))</f>
        <v>0</v>
      </c>
      <c r="CM39" s="57"/>
      <c r="CN39" s="89">
        <f xml:space="preserve"> IF( OR( $C$39 = $DB$39, $C$39 =""), 0, IF( ISNUMBER( AF39 ), 0, 1 ))</f>
        <v>0</v>
      </c>
      <c r="CO39" s="89">
        <f xml:space="preserve"> IF( OR( $C$39 = $DB$39, $C$39 =""), 0, IF( ISNUMBER( AG39 ), 0, 1 ))</f>
        <v>0</v>
      </c>
      <c r="CP39" s="89">
        <f xml:space="preserve"> IF( OR( $C$39 = $DB$39, $C$39 =""), 0, IF( ISNUMBER( AH39 ), 0, 1 ))</f>
        <v>0</v>
      </c>
      <c r="CQ39" s="89">
        <f xml:space="preserve"> IF( OR( $C$39 = $DB$39, $C$39 =""), 0, IF( ISNUMBER( AI39 ), 0, 1 ))</f>
        <v>0</v>
      </c>
      <c r="CR39" s="57"/>
      <c r="CS39" s="89">
        <f xml:space="preserve"> IF( OR( $C$39 = $DB$39, $C$39 =""), 0, IF( ISNUMBER( AK39 ), 0, 1 ))</f>
        <v>0</v>
      </c>
      <c r="CT39" s="89">
        <f xml:space="preserve"> IF( OR( $C$39 = $DB$39, $C$39 =""), 0, IF( ISNUMBER( AL39 ), 0, 1 ))</f>
        <v>0</v>
      </c>
      <c r="CU39" s="89">
        <f xml:space="preserve"> IF( OR( $C$39 = $DB$39, $C$39 =""), 0, IF( ISNUMBER( AM39 ), 0, 1 ))</f>
        <v>0</v>
      </c>
      <c r="CV39" s="89">
        <f xml:space="preserve"> IF( OR( $C$39 = $DB$39, $C$39 =""), 0, IF( ISNUMBER( AN39 ), 0, 1 ))</f>
        <v>0</v>
      </c>
      <c r="CW39" s="57"/>
      <c r="CX39" s="89">
        <f xml:space="preserve"> IF( OR( $C$39 = $DB$39, $C$39 =""), 0, IF( ISNUMBER( AP39 ), 0, 1 ))</f>
        <v>0</v>
      </c>
      <c r="CY39" s="89">
        <f xml:space="preserve"> IF( OR( $C$39 = $DB$39, $C$39 =""), 0, IF( ISNUMBER( AQ39 ), 0, 1 ))</f>
        <v>0</v>
      </c>
      <c r="CZ39" s="89">
        <f xml:space="preserve"> IF( OR( $C$39 = $DB$39, $C$39 =""), 0, IF( ISNUMBER( AR39 ), 0, 1 ))</f>
        <v>0</v>
      </c>
      <c r="DA39" s="89">
        <f xml:space="preserve"> IF( OR( $C$39 = $DB$39, $C$39 =""), 0, IF( ISNUMBER( AS39 ), 0, 1 ))</f>
        <v>0</v>
      </c>
      <c r="DB39" s="57" t="s">
        <v>233</v>
      </c>
    </row>
    <row r="40" spans="2:106" ht="14.25" customHeight="1" x14ac:dyDescent="0.2">
      <c r="B40" s="90">
        <f t="shared" si="17"/>
        <v>32</v>
      </c>
      <c r="C40" s="87" t="s">
        <v>333</v>
      </c>
      <c r="D40" s="82"/>
      <c r="E40" s="76" t="s">
        <v>35</v>
      </c>
      <c r="F40" s="77">
        <v>3</v>
      </c>
      <c r="G40" s="64">
        <v>0</v>
      </c>
      <c r="H40" s="65">
        <v>0</v>
      </c>
      <c r="I40" s="65">
        <v>0</v>
      </c>
      <c r="J40" s="78">
        <v>0</v>
      </c>
      <c r="K40" s="67">
        <f t="shared" si="0"/>
        <v>0</v>
      </c>
      <c r="L40" s="64">
        <v>0</v>
      </c>
      <c r="M40" s="65">
        <v>0</v>
      </c>
      <c r="N40" s="65">
        <v>0</v>
      </c>
      <c r="O40" s="78">
        <v>0</v>
      </c>
      <c r="P40" s="67">
        <f t="shared" si="1"/>
        <v>0</v>
      </c>
      <c r="Q40" s="64">
        <v>0</v>
      </c>
      <c r="R40" s="65">
        <v>0</v>
      </c>
      <c r="S40" s="65">
        <v>0</v>
      </c>
      <c r="T40" s="78">
        <v>0</v>
      </c>
      <c r="U40" s="67">
        <f t="shared" si="2"/>
        <v>0</v>
      </c>
      <c r="V40" s="64">
        <v>0</v>
      </c>
      <c r="W40" s="65">
        <v>0</v>
      </c>
      <c r="X40" s="65">
        <v>0</v>
      </c>
      <c r="Y40" s="78">
        <v>0</v>
      </c>
      <c r="Z40" s="67">
        <f t="shared" si="3"/>
        <v>0</v>
      </c>
      <c r="AA40" s="64">
        <v>0</v>
      </c>
      <c r="AB40" s="65">
        <v>0</v>
      </c>
      <c r="AC40" s="65">
        <v>0</v>
      </c>
      <c r="AD40" s="78">
        <v>0</v>
      </c>
      <c r="AE40" s="67">
        <f t="shared" si="4"/>
        <v>0</v>
      </c>
      <c r="AF40" s="64">
        <v>0</v>
      </c>
      <c r="AG40" s="65">
        <v>0</v>
      </c>
      <c r="AH40" s="65">
        <v>0</v>
      </c>
      <c r="AI40" s="78">
        <v>0</v>
      </c>
      <c r="AJ40" s="67">
        <f t="shared" si="5"/>
        <v>0</v>
      </c>
      <c r="AK40" s="64">
        <v>0</v>
      </c>
      <c r="AL40" s="65">
        <v>0</v>
      </c>
      <c r="AM40" s="65">
        <v>0</v>
      </c>
      <c r="AN40" s="78">
        <v>0</v>
      </c>
      <c r="AO40" s="67">
        <f t="shared" si="6"/>
        <v>0</v>
      </c>
      <c r="AP40" s="158">
        <v>4.2304673076923072</v>
      </c>
      <c r="AQ40" s="65">
        <v>0</v>
      </c>
      <c r="AR40" s="65">
        <v>0</v>
      </c>
      <c r="AS40" s="78">
        <v>0</v>
      </c>
      <c r="AT40" s="67">
        <f t="shared" si="7"/>
        <v>4.2304673076923072</v>
      </c>
      <c r="AU40" s="50"/>
      <c r="AV40" s="79"/>
      <c r="AW40" s="80" t="s">
        <v>177</v>
      </c>
      <c r="AY40" s="40">
        <f t="shared" si="19"/>
        <v>0</v>
      </c>
      <c r="AZ40" s="40"/>
      <c r="BB40" s="90">
        <f t="shared" si="18"/>
        <v>32</v>
      </c>
      <c r="BC40" s="88" t="s">
        <v>241</v>
      </c>
      <c r="BD40" s="76" t="s">
        <v>35</v>
      </c>
      <c r="BE40" s="77">
        <v>3</v>
      </c>
      <c r="BF40" s="70" t="s">
        <v>242</v>
      </c>
      <c r="BG40" s="71" t="s">
        <v>243</v>
      </c>
      <c r="BH40" s="71" t="s">
        <v>244</v>
      </c>
      <c r="BI40" s="81" t="s">
        <v>245</v>
      </c>
      <c r="BJ40" s="73" t="s">
        <v>246</v>
      </c>
      <c r="BM40" s="89">
        <f t="shared" si="20"/>
        <v>0</v>
      </c>
      <c r="BN40" s="57"/>
      <c r="BO40" s="89">
        <f xml:space="preserve"> IF( OR( $C$40 = $DB$40, $C$40 =""), 0, IF( ISNUMBER( G40 ), 0, 1 ))</f>
        <v>0</v>
      </c>
      <c r="BP40" s="89">
        <f xml:space="preserve"> IF( OR( $C$40 = $DB$40, $C$40 =""), 0, IF( ISNUMBER( H40 ), 0, 1 ))</f>
        <v>0</v>
      </c>
      <c r="BQ40" s="89">
        <f xml:space="preserve"> IF( OR( $C$40 = $DB$40, $C$40 =""), 0, IF( ISNUMBER( I40 ), 0, 1 ))</f>
        <v>0</v>
      </c>
      <c r="BR40" s="89">
        <f xml:space="preserve"> IF( OR( $C$40 = $DB$40, $C$40 =""), 0, IF( ISNUMBER( J40 ), 0, 1 ))</f>
        <v>0</v>
      </c>
      <c r="BS40" s="57"/>
      <c r="BT40" s="89">
        <f xml:space="preserve"> IF( OR( $C$40 = $DB$40, $C$40 =""), 0, IF( ISNUMBER( L40 ), 0, 1 ))</f>
        <v>0</v>
      </c>
      <c r="BU40" s="89">
        <f xml:space="preserve"> IF( OR( $C$40 = $DB$40, $C$40 =""), 0, IF( ISNUMBER( M40 ), 0, 1 ))</f>
        <v>0</v>
      </c>
      <c r="BV40" s="89">
        <f xml:space="preserve"> IF( OR( $C$40 = $DB$40, $C$40 =""), 0, IF( ISNUMBER( N40 ), 0, 1 ))</f>
        <v>0</v>
      </c>
      <c r="BW40" s="89">
        <f xml:space="preserve"> IF( OR( $C$40 = $DB$40, $C$40 =""), 0, IF( ISNUMBER( O40 ), 0, 1 ))</f>
        <v>0</v>
      </c>
      <c r="BX40" s="57"/>
      <c r="BY40" s="89">
        <f xml:space="preserve"> IF( OR( $C$40 = $DB$40, $C$40 =""), 0, IF( ISNUMBER( Q40 ), 0, 1 ))</f>
        <v>0</v>
      </c>
      <c r="BZ40" s="89">
        <f xml:space="preserve"> IF( OR( $C$40 = $DB$40, $C$40 =""), 0, IF( ISNUMBER( R40 ), 0, 1 ))</f>
        <v>0</v>
      </c>
      <c r="CA40" s="89">
        <f xml:space="preserve"> IF( OR( $C$40 = $DB$40, $C$40 =""), 0, IF( ISNUMBER( S40 ), 0, 1 ))</f>
        <v>0</v>
      </c>
      <c r="CB40" s="89">
        <f xml:space="preserve"> IF( OR( $C$40 = $DB$40, $C$40 =""), 0, IF( ISNUMBER( T40 ), 0, 1 ))</f>
        <v>0</v>
      </c>
      <c r="CC40" s="57"/>
      <c r="CD40" s="89">
        <f xml:space="preserve"> IF( OR( $C$40 = $DB$40, $C$40 =""), 0, IF( ISNUMBER( V40 ), 0, 1 ))</f>
        <v>0</v>
      </c>
      <c r="CE40" s="89">
        <f xml:space="preserve"> IF( OR( $C$40 = $DB$40, $C$40 =""), 0, IF( ISNUMBER( W40 ), 0, 1 ))</f>
        <v>0</v>
      </c>
      <c r="CF40" s="89">
        <f xml:space="preserve"> IF( OR( $C$40 = $DB$40, $C$40 =""), 0, IF( ISNUMBER( X40 ), 0, 1 ))</f>
        <v>0</v>
      </c>
      <c r="CG40" s="89">
        <f xml:space="preserve"> IF( OR( $C$40 = $DB$40, $C$40 =""), 0, IF( ISNUMBER( Y40 ), 0, 1 ))</f>
        <v>0</v>
      </c>
      <c r="CH40" s="57"/>
      <c r="CI40" s="89">
        <f xml:space="preserve"> IF( OR( $C$40 = $DB$40, $C$40 =""), 0, IF( ISNUMBER( AA40 ), 0, 1 ))</f>
        <v>0</v>
      </c>
      <c r="CJ40" s="89">
        <f xml:space="preserve"> IF( OR( $C$40 = $DB$40, $C$40 =""), 0, IF( ISNUMBER( AB40 ), 0, 1 ))</f>
        <v>0</v>
      </c>
      <c r="CK40" s="89">
        <f xml:space="preserve"> IF( OR( $C$40 = $DB$40, $C$40 =""), 0, IF( ISNUMBER( AC40 ), 0, 1 ))</f>
        <v>0</v>
      </c>
      <c r="CL40" s="89">
        <f xml:space="preserve"> IF( OR( $C$40 = $DB$40, $C$40 =""), 0, IF( ISNUMBER( AD40 ), 0, 1 ))</f>
        <v>0</v>
      </c>
      <c r="CM40" s="57"/>
      <c r="CN40" s="89">
        <f xml:space="preserve"> IF( OR( $C$40 = $DB$40, $C$40 =""), 0, IF( ISNUMBER( AF40 ), 0, 1 ))</f>
        <v>0</v>
      </c>
      <c r="CO40" s="89">
        <f xml:space="preserve"> IF( OR( $C$40 = $DB$40, $C$40 =""), 0, IF( ISNUMBER( AG40 ), 0, 1 ))</f>
        <v>0</v>
      </c>
      <c r="CP40" s="89">
        <f xml:space="preserve"> IF( OR( $C$40 = $DB$40, $C$40 =""), 0, IF( ISNUMBER( AH40 ), 0, 1 ))</f>
        <v>0</v>
      </c>
      <c r="CQ40" s="89">
        <f xml:space="preserve"> IF( OR( $C$40 = $DB$40, $C$40 =""), 0, IF( ISNUMBER( AI40 ), 0, 1 ))</f>
        <v>0</v>
      </c>
      <c r="CR40" s="57"/>
      <c r="CS40" s="89">
        <f xml:space="preserve"> IF( OR( $C$40 = $DB$40, $C$40 =""), 0, IF( ISNUMBER( AK40 ), 0, 1 ))</f>
        <v>0</v>
      </c>
      <c r="CT40" s="89">
        <f xml:space="preserve"> IF( OR( $C$40 = $DB$40, $C$40 =""), 0, IF( ISNUMBER( AL40 ), 0, 1 ))</f>
        <v>0</v>
      </c>
      <c r="CU40" s="89">
        <f xml:space="preserve"> IF( OR( $C$40 = $DB$40, $C$40 =""), 0, IF( ISNUMBER( AM40 ), 0, 1 ))</f>
        <v>0</v>
      </c>
      <c r="CV40" s="89">
        <f xml:space="preserve"> IF( OR( $C$40 = $DB$40, $C$40 =""), 0, IF( ISNUMBER( AN40 ), 0, 1 ))</f>
        <v>0</v>
      </c>
      <c r="CW40" s="57"/>
      <c r="CX40" s="89">
        <f xml:space="preserve"> IF( OR( $C$40 = $DB$40, $C$40 =""), 0, IF( ISNUMBER( AP40 ), 0, 1 ))</f>
        <v>0</v>
      </c>
      <c r="CY40" s="89">
        <f xml:space="preserve"> IF( OR( $C$40 = $DB$40, $C$40 =""), 0, IF( ISNUMBER( AQ40 ), 0, 1 ))</f>
        <v>0</v>
      </c>
      <c r="CZ40" s="89">
        <f xml:space="preserve"> IF( OR( $C$40 = $DB$40, $C$40 =""), 0, IF( ISNUMBER( AR40 ), 0, 1 ))</f>
        <v>0</v>
      </c>
      <c r="DA40" s="89">
        <f xml:space="preserve"> IF( OR( $C$40 = $DB$40, $C$40 =""), 0, IF( ISNUMBER( AS40 ), 0, 1 ))</f>
        <v>0</v>
      </c>
      <c r="DB40" s="57" t="s">
        <v>240</v>
      </c>
    </row>
    <row r="41" spans="2:106" ht="14.25" customHeight="1" x14ac:dyDescent="0.2">
      <c r="B41" s="90">
        <f t="shared" si="17"/>
        <v>33</v>
      </c>
      <c r="C41" s="91" t="s">
        <v>247</v>
      </c>
      <c r="D41" s="92"/>
      <c r="E41" s="93" t="s">
        <v>35</v>
      </c>
      <c r="F41" s="94">
        <v>3</v>
      </c>
      <c r="G41" s="95">
        <v>0</v>
      </c>
      <c r="H41" s="96">
        <v>0</v>
      </c>
      <c r="I41" s="96">
        <v>0</v>
      </c>
      <c r="J41" s="97">
        <v>0</v>
      </c>
      <c r="K41" s="98">
        <f t="shared" ref="K41:K46" si="21">SUM(G41:J41)</f>
        <v>0</v>
      </c>
      <c r="L41" s="95">
        <v>0</v>
      </c>
      <c r="M41" s="96">
        <v>0</v>
      </c>
      <c r="N41" s="96">
        <v>0</v>
      </c>
      <c r="O41" s="97">
        <v>0</v>
      </c>
      <c r="P41" s="98">
        <f t="shared" si="1"/>
        <v>0</v>
      </c>
      <c r="Q41" s="95">
        <v>0</v>
      </c>
      <c r="R41" s="96">
        <v>0</v>
      </c>
      <c r="S41" s="96">
        <v>0</v>
      </c>
      <c r="T41" s="97">
        <v>0</v>
      </c>
      <c r="U41" s="98">
        <f t="shared" si="2"/>
        <v>0</v>
      </c>
      <c r="V41" s="95">
        <v>0</v>
      </c>
      <c r="W41" s="96">
        <v>0</v>
      </c>
      <c r="X41" s="96">
        <v>0</v>
      </c>
      <c r="Y41" s="97">
        <v>0</v>
      </c>
      <c r="Z41" s="98">
        <f t="shared" si="3"/>
        <v>0</v>
      </c>
      <c r="AA41" s="95">
        <v>0</v>
      </c>
      <c r="AB41" s="96">
        <v>0</v>
      </c>
      <c r="AC41" s="96">
        <v>0</v>
      </c>
      <c r="AD41" s="97">
        <v>0</v>
      </c>
      <c r="AE41" s="98">
        <f t="shared" si="4"/>
        <v>0</v>
      </c>
      <c r="AF41" s="95">
        <v>0</v>
      </c>
      <c r="AG41" s="96">
        <v>0</v>
      </c>
      <c r="AH41" s="96">
        <v>0</v>
      </c>
      <c r="AI41" s="97">
        <v>0</v>
      </c>
      <c r="AJ41" s="98">
        <f t="shared" si="5"/>
        <v>0</v>
      </c>
      <c r="AK41" s="95">
        <v>0</v>
      </c>
      <c r="AL41" s="96">
        <v>0</v>
      </c>
      <c r="AM41" s="96">
        <v>0</v>
      </c>
      <c r="AN41" s="97">
        <v>0</v>
      </c>
      <c r="AO41" s="98">
        <f t="shared" si="6"/>
        <v>0</v>
      </c>
      <c r="AP41" s="95">
        <v>0</v>
      </c>
      <c r="AQ41" s="96">
        <v>0</v>
      </c>
      <c r="AR41" s="96">
        <v>0</v>
      </c>
      <c r="AS41" s="97">
        <v>0</v>
      </c>
      <c r="AT41" s="98">
        <f t="shared" si="7"/>
        <v>0</v>
      </c>
      <c r="AU41" s="50"/>
      <c r="AV41" s="79"/>
      <c r="AW41" s="80" t="s">
        <v>177</v>
      </c>
      <c r="AY41" s="40">
        <f t="shared" si="19"/>
        <v>0</v>
      </c>
      <c r="AZ41" s="40"/>
      <c r="BB41" s="99">
        <f t="shared" si="18"/>
        <v>33</v>
      </c>
      <c r="BC41" s="100" t="s">
        <v>248</v>
      </c>
      <c r="BD41" s="93" t="s">
        <v>35</v>
      </c>
      <c r="BE41" s="94">
        <v>3</v>
      </c>
      <c r="BF41" s="101" t="s">
        <v>249</v>
      </c>
      <c r="BG41" s="102" t="s">
        <v>250</v>
      </c>
      <c r="BH41" s="102" t="s">
        <v>251</v>
      </c>
      <c r="BI41" s="103" t="s">
        <v>252</v>
      </c>
      <c r="BJ41" s="104" t="s">
        <v>253</v>
      </c>
      <c r="BM41" s="89">
        <f t="shared" si="20"/>
        <v>0</v>
      </c>
      <c r="BN41" s="57"/>
      <c r="BO41" s="89">
        <f xml:space="preserve"> IF( OR( $C$41 = $DB$41, $C$41 =""), 0, IF( ISNUMBER( G41 ), 0, 1 ))</f>
        <v>0</v>
      </c>
      <c r="BP41" s="89">
        <f xml:space="preserve"> IF( OR( $C$41 = $DB$41, $C$41 =""), 0, IF( ISNUMBER( H41 ), 0, 1 ))</f>
        <v>0</v>
      </c>
      <c r="BQ41" s="89">
        <f xml:space="preserve"> IF( OR( $C$41 = $DB$41, $C$41 =""), 0, IF( ISNUMBER( I41 ), 0, 1 ))</f>
        <v>0</v>
      </c>
      <c r="BR41" s="89">
        <f xml:space="preserve"> IF( OR( $C$41 = $DB$41, $C$41 =""), 0, IF( ISNUMBER( J41 ), 0, 1 ))</f>
        <v>0</v>
      </c>
      <c r="BS41" s="57"/>
      <c r="BT41" s="89">
        <f xml:space="preserve"> IF( OR( $C$41 = $DB$41, $C$41 =""), 0, IF( ISNUMBER( L41 ), 0, 1 ))</f>
        <v>0</v>
      </c>
      <c r="BU41" s="89">
        <f xml:space="preserve"> IF( OR( $C$41 = $DB$41, $C$41 =""), 0, IF( ISNUMBER( M41 ), 0, 1 ))</f>
        <v>0</v>
      </c>
      <c r="BV41" s="89">
        <f xml:space="preserve"> IF( OR( $C$41 = $DB$41, $C$41 =""), 0, IF( ISNUMBER( N41 ), 0, 1 ))</f>
        <v>0</v>
      </c>
      <c r="BW41" s="89">
        <f xml:space="preserve"> IF( OR( $C$41 = $DB$41, $C$41 =""), 0, IF( ISNUMBER( O41 ), 0, 1 ))</f>
        <v>0</v>
      </c>
      <c r="BX41" s="57"/>
      <c r="BY41" s="89">
        <f xml:space="preserve"> IF( OR( $C$41 = $DB$41, $C$41 =""), 0, IF( ISNUMBER( Q41 ), 0, 1 ))</f>
        <v>0</v>
      </c>
      <c r="BZ41" s="89">
        <f xml:space="preserve"> IF( OR( $C$41 = $DB$41, $C$41 =""), 0, IF( ISNUMBER( R41 ), 0, 1 ))</f>
        <v>0</v>
      </c>
      <c r="CA41" s="89">
        <f xml:space="preserve"> IF( OR( $C$41 = $DB$41, $C$41 =""), 0, IF( ISNUMBER( S41 ), 0, 1 ))</f>
        <v>0</v>
      </c>
      <c r="CB41" s="89">
        <f xml:space="preserve"> IF( OR( $C$41 = $DB$41, $C$41 =""), 0, IF( ISNUMBER( T41 ), 0, 1 ))</f>
        <v>0</v>
      </c>
      <c r="CC41" s="57"/>
      <c r="CD41" s="89">
        <f xml:space="preserve"> IF( OR( $C$41 = $DB$41, $C$41 =""), 0, IF( ISNUMBER( V41 ), 0, 1 ))</f>
        <v>0</v>
      </c>
      <c r="CE41" s="89">
        <f xml:space="preserve"> IF( OR( $C$41 = $DB$41, $C$41 =""), 0, IF( ISNUMBER( W41 ), 0, 1 ))</f>
        <v>0</v>
      </c>
      <c r="CF41" s="89">
        <f xml:space="preserve"> IF( OR( $C$41 = $DB$41, $C$41 =""), 0, IF( ISNUMBER( X41 ), 0, 1 ))</f>
        <v>0</v>
      </c>
      <c r="CG41" s="89">
        <f xml:space="preserve"> IF( OR( $C$41 = $DB$41, $C$41 =""), 0, IF( ISNUMBER( Y41 ), 0, 1 ))</f>
        <v>0</v>
      </c>
      <c r="CH41" s="57"/>
      <c r="CI41" s="89">
        <f xml:space="preserve"> IF( OR( $C$41 = $DB$41, $C$41 =""), 0, IF( ISNUMBER( AA41 ), 0, 1 ))</f>
        <v>0</v>
      </c>
      <c r="CJ41" s="89">
        <f xml:space="preserve"> IF( OR( $C$41 = $DB$41, $C$41 =""), 0, IF( ISNUMBER( AB41 ), 0, 1 ))</f>
        <v>0</v>
      </c>
      <c r="CK41" s="89">
        <f xml:space="preserve"> IF( OR( $C$41 = $DB$41, $C$41 =""), 0, IF( ISNUMBER( AC41 ), 0, 1 ))</f>
        <v>0</v>
      </c>
      <c r="CL41" s="89">
        <f xml:space="preserve"> IF( OR( $C$41 = $DB$41, $C$41 =""), 0, IF( ISNUMBER( AD41 ), 0, 1 ))</f>
        <v>0</v>
      </c>
      <c r="CM41" s="57"/>
      <c r="CN41" s="89">
        <f xml:space="preserve"> IF( OR( $C$41 = $DB$41, $C$41 =""), 0, IF( ISNUMBER( AF41 ), 0, 1 ))</f>
        <v>0</v>
      </c>
      <c r="CO41" s="89">
        <f xml:space="preserve"> IF( OR( $C$41 = $DB$41, $C$41 =""), 0, IF( ISNUMBER( AG41 ), 0, 1 ))</f>
        <v>0</v>
      </c>
      <c r="CP41" s="89">
        <f xml:space="preserve"> IF( OR( $C$41 = $DB$41, $C$41 =""), 0, IF( ISNUMBER( AH41 ), 0, 1 ))</f>
        <v>0</v>
      </c>
      <c r="CQ41" s="89">
        <f xml:space="preserve"> IF( OR( $C$41 = $DB$41, $C$41 =""), 0, IF( ISNUMBER( AI41 ), 0, 1 ))</f>
        <v>0</v>
      </c>
      <c r="CR41" s="57"/>
      <c r="CS41" s="89">
        <f xml:space="preserve"> IF( OR( $C$41 = $DB$41, $C$41 =""), 0, IF( ISNUMBER( AK41 ), 0, 1 ))</f>
        <v>0</v>
      </c>
      <c r="CT41" s="89">
        <f xml:space="preserve"> IF( OR( $C$41 = $DB$41, $C$41 =""), 0, IF( ISNUMBER( AL41 ), 0, 1 ))</f>
        <v>0</v>
      </c>
      <c r="CU41" s="89">
        <f xml:space="preserve"> IF( OR( $C$41 = $DB$41, $C$41 =""), 0, IF( ISNUMBER( AM41 ), 0, 1 ))</f>
        <v>0</v>
      </c>
      <c r="CV41" s="89">
        <f xml:space="preserve"> IF( OR( $C$41 = $DB$41, $C$41 =""), 0, IF( ISNUMBER( AN41 ), 0, 1 ))</f>
        <v>0</v>
      </c>
      <c r="CW41" s="57"/>
      <c r="CX41" s="89">
        <f xml:space="preserve"> IF( OR( $C$41 = $DB$41, $C$41 =""), 0, IF( ISNUMBER( AP41 ), 0, 1 ))</f>
        <v>0</v>
      </c>
      <c r="CY41" s="89">
        <f xml:space="preserve"> IF( OR( $C$41 = $DB$41, $C$41 =""), 0, IF( ISNUMBER( AQ41 ), 0, 1 ))</f>
        <v>0</v>
      </c>
      <c r="CZ41" s="89">
        <f xml:space="preserve"> IF( OR( $C$41 = $DB$41, $C$41 =""), 0, IF( ISNUMBER( AR41 ), 0, 1 ))</f>
        <v>0</v>
      </c>
      <c r="DA41" s="89">
        <f xml:space="preserve"> IF( OR( $C$41 = $DB$41, $C$41 =""), 0, IF( ISNUMBER( AS41 ), 0, 1 ))</f>
        <v>0</v>
      </c>
      <c r="DB41" s="57" t="s">
        <v>247</v>
      </c>
    </row>
    <row r="42" spans="2:106" ht="14.25" customHeight="1" x14ac:dyDescent="0.2">
      <c r="B42" s="90">
        <f t="shared" si="17"/>
        <v>34</v>
      </c>
      <c r="C42" s="87" t="s">
        <v>254</v>
      </c>
      <c r="D42" s="92"/>
      <c r="E42" s="93" t="s">
        <v>35</v>
      </c>
      <c r="F42" s="94">
        <v>3</v>
      </c>
      <c r="G42" s="95">
        <v>0</v>
      </c>
      <c r="H42" s="96">
        <v>0</v>
      </c>
      <c r="I42" s="96">
        <v>0</v>
      </c>
      <c r="J42" s="97">
        <v>0</v>
      </c>
      <c r="K42" s="98">
        <f t="shared" si="21"/>
        <v>0</v>
      </c>
      <c r="L42" s="95">
        <v>0</v>
      </c>
      <c r="M42" s="96">
        <v>0</v>
      </c>
      <c r="N42" s="96">
        <v>0</v>
      </c>
      <c r="O42" s="97">
        <v>0</v>
      </c>
      <c r="P42" s="98">
        <f>SUM(L42:O42)</f>
        <v>0</v>
      </c>
      <c r="Q42" s="95">
        <v>0</v>
      </c>
      <c r="R42" s="96">
        <v>0</v>
      </c>
      <c r="S42" s="96">
        <v>0</v>
      </c>
      <c r="T42" s="97">
        <v>0</v>
      </c>
      <c r="U42" s="98">
        <f>SUM(Q42:T42)</f>
        <v>0</v>
      </c>
      <c r="V42" s="95">
        <v>0</v>
      </c>
      <c r="W42" s="96">
        <v>0</v>
      </c>
      <c r="X42" s="96">
        <v>0</v>
      </c>
      <c r="Y42" s="97">
        <v>0</v>
      </c>
      <c r="Z42" s="98">
        <f>SUM(V42:Y42)</f>
        <v>0</v>
      </c>
      <c r="AA42" s="95">
        <v>0</v>
      </c>
      <c r="AB42" s="96">
        <v>0</v>
      </c>
      <c r="AC42" s="96">
        <v>0</v>
      </c>
      <c r="AD42" s="97">
        <v>0</v>
      </c>
      <c r="AE42" s="98">
        <f>SUM(AA42:AD42)</f>
        <v>0</v>
      </c>
      <c r="AF42" s="95">
        <v>0</v>
      </c>
      <c r="AG42" s="96">
        <v>0</v>
      </c>
      <c r="AH42" s="96">
        <v>0</v>
      </c>
      <c r="AI42" s="97">
        <v>0</v>
      </c>
      <c r="AJ42" s="98">
        <f>SUM(AF42:AI42)</f>
        <v>0</v>
      </c>
      <c r="AK42" s="95">
        <v>0</v>
      </c>
      <c r="AL42" s="96">
        <v>0</v>
      </c>
      <c r="AM42" s="96">
        <v>0</v>
      </c>
      <c r="AN42" s="97">
        <v>0</v>
      </c>
      <c r="AO42" s="98">
        <f>SUM(AK42:AN42)</f>
        <v>0</v>
      </c>
      <c r="AP42" s="95">
        <v>0</v>
      </c>
      <c r="AQ42" s="96">
        <v>0</v>
      </c>
      <c r="AR42" s="96">
        <v>0</v>
      </c>
      <c r="AS42" s="97">
        <v>0</v>
      </c>
      <c r="AT42" s="98">
        <f>SUM(AP42:AS42)</f>
        <v>0</v>
      </c>
      <c r="AU42" s="50"/>
      <c r="AV42" s="79"/>
      <c r="AW42" s="80" t="s">
        <v>177</v>
      </c>
      <c r="AY42" s="40">
        <f t="shared" si="19"/>
        <v>0</v>
      </c>
      <c r="AZ42" s="40"/>
      <c r="BB42" s="99">
        <f t="shared" si="18"/>
        <v>34</v>
      </c>
      <c r="BC42" s="100" t="s">
        <v>255</v>
      </c>
      <c r="BD42" s="93" t="s">
        <v>35</v>
      </c>
      <c r="BE42" s="94">
        <v>3</v>
      </c>
      <c r="BF42" s="101" t="s">
        <v>256</v>
      </c>
      <c r="BG42" s="102" t="s">
        <v>257</v>
      </c>
      <c r="BH42" s="102" t="s">
        <v>258</v>
      </c>
      <c r="BI42" s="102" t="s">
        <v>259</v>
      </c>
      <c r="BJ42" s="105" t="s">
        <v>260</v>
      </c>
      <c r="BM42" s="89">
        <f t="shared" si="20"/>
        <v>0</v>
      </c>
      <c r="BN42" s="57"/>
      <c r="BO42" s="89">
        <f xml:space="preserve"> IF( OR( $C$42 = $DB$42, $C$42 =""), 0, IF( ISNUMBER( G42 ), 0, 1 ))</f>
        <v>0</v>
      </c>
      <c r="BP42" s="89">
        <f xml:space="preserve"> IF( OR( $C$42 = $DB$42, $C$42 =""), 0, IF( ISNUMBER( H42 ), 0, 1 ))</f>
        <v>0</v>
      </c>
      <c r="BQ42" s="89">
        <f xml:space="preserve"> IF( OR( $C$42 = $DB$42, $C$42 =""), 0, IF( ISNUMBER( I42 ), 0, 1 ))</f>
        <v>0</v>
      </c>
      <c r="BR42" s="89">
        <f xml:space="preserve"> IF( OR( $C$42 = $DB$42, $C$42 =""), 0, IF( ISNUMBER( J42 ), 0, 1 ))</f>
        <v>0</v>
      </c>
      <c r="BS42" s="57"/>
      <c r="BT42" s="89">
        <f xml:space="preserve"> IF( OR( $C$42 = $DB$42, $C$42 =""), 0, IF( ISNUMBER( L42 ), 0, 1 ))</f>
        <v>0</v>
      </c>
      <c r="BU42" s="89">
        <f xml:space="preserve"> IF( OR( $C$42 = $DB$42, $C$42 =""), 0, IF( ISNUMBER( M42 ), 0, 1 ))</f>
        <v>0</v>
      </c>
      <c r="BV42" s="89">
        <f xml:space="preserve"> IF( OR( $C$42 = $DB$42, $C$42 =""), 0, IF( ISNUMBER( N42 ), 0, 1 ))</f>
        <v>0</v>
      </c>
      <c r="BW42" s="89">
        <f xml:space="preserve"> IF( OR( $C$42 = $DB$42, $C$42 =""), 0, IF( ISNUMBER( O42 ), 0, 1 ))</f>
        <v>0</v>
      </c>
      <c r="BX42" s="57"/>
      <c r="BY42" s="89">
        <f xml:space="preserve"> IF( OR( $C$42 = $DB$42, $C$42 =""), 0, IF( ISNUMBER( Q42 ), 0, 1 ))</f>
        <v>0</v>
      </c>
      <c r="BZ42" s="89">
        <f xml:space="preserve"> IF( OR( $C$42 = $DB$42, $C$42 =""), 0, IF( ISNUMBER( R42 ), 0, 1 ))</f>
        <v>0</v>
      </c>
      <c r="CA42" s="89">
        <f xml:space="preserve"> IF( OR( $C$42 = $DB$42, $C$42 =""), 0, IF( ISNUMBER( S42 ), 0, 1 ))</f>
        <v>0</v>
      </c>
      <c r="CB42" s="89">
        <f xml:space="preserve"> IF( OR( $C$42 = $DB$42, $C$42 =""), 0, IF( ISNUMBER( T42 ), 0, 1 ))</f>
        <v>0</v>
      </c>
      <c r="CC42" s="57"/>
      <c r="CD42" s="89">
        <f xml:space="preserve"> IF( OR( $C$42 = $DB$42, $C$42 =""), 0, IF( ISNUMBER( V42 ), 0, 1 ))</f>
        <v>0</v>
      </c>
      <c r="CE42" s="89">
        <f xml:space="preserve"> IF( OR( $C$42 = $DB$42, $C$42 =""), 0, IF( ISNUMBER( W42 ), 0, 1 ))</f>
        <v>0</v>
      </c>
      <c r="CF42" s="89">
        <f xml:space="preserve"> IF( OR( $C$42 = $DB$42, $C$42 =""), 0, IF( ISNUMBER( X42 ), 0, 1 ))</f>
        <v>0</v>
      </c>
      <c r="CG42" s="89">
        <f xml:space="preserve"> IF( OR( $C$42 = $DB$42, $C$42 =""), 0, IF( ISNUMBER( Y42 ), 0, 1 ))</f>
        <v>0</v>
      </c>
      <c r="CH42" s="57"/>
      <c r="CI42" s="89">
        <f xml:space="preserve"> IF( OR( $C$42 = $DB$42, $C$42 =""), 0, IF( ISNUMBER( AA42 ), 0, 1 ))</f>
        <v>0</v>
      </c>
      <c r="CJ42" s="89">
        <f xml:space="preserve"> IF( OR( $C$42 = $DB$42, $C$42 =""), 0, IF( ISNUMBER( AB42 ), 0, 1 ))</f>
        <v>0</v>
      </c>
      <c r="CK42" s="89">
        <f xml:space="preserve"> IF( OR( $C$42 = $DB$42, $C$42 =""), 0, IF( ISNUMBER( AC42 ), 0, 1 ))</f>
        <v>0</v>
      </c>
      <c r="CL42" s="89">
        <f xml:space="preserve"> IF( OR( $C$42 = $DB$42, $C$42 =""), 0, IF( ISNUMBER( AD42 ), 0, 1 ))</f>
        <v>0</v>
      </c>
      <c r="CM42" s="57"/>
      <c r="CN42" s="89">
        <f xml:space="preserve"> IF( OR( $C$42 = $DB$42, $C$42 =""), 0, IF( ISNUMBER( AF42 ), 0, 1 ))</f>
        <v>0</v>
      </c>
      <c r="CO42" s="89">
        <f xml:space="preserve"> IF( OR( $C$42 = $DB$42, $C$42 =""), 0, IF( ISNUMBER( AG42 ), 0, 1 ))</f>
        <v>0</v>
      </c>
      <c r="CP42" s="89">
        <f xml:space="preserve"> IF( OR( $C$42 = $DB$42, $C$42 =""), 0, IF( ISNUMBER( AH42 ), 0, 1 ))</f>
        <v>0</v>
      </c>
      <c r="CQ42" s="89">
        <f xml:space="preserve"> IF( OR( $C$42 = $DB$42, $C$42 =""), 0, IF( ISNUMBER( AI42 ), 0, 1 ))</f>
        <v>0</v>
      </c>
      <c r="CR42" s="57"/>
      <c r="CS42" s="89">
        <f xml:space="preserve"> IF( OR( $C$42 = $DB$42, $C$42 =""), 0, IF( ISNUMBER( AK42 ), 0, 1 ))</f>
        <v>0</v>
      </c>
      <c r="CT42" s="89">
        <f xml:space="preserve"> IF( OR( $C$42 = $DB$42, $C$42 =""), 0, IF( ISNUMBER( AL42 ), 0, 1 ))</f>
        <v>0</v>
      </c>
      <c r="CU42" s="89">
        <f xml:space="preserve"> IF( OR( $C$42 = $DB$42, $C$42 =""), 0, IF( ISNUMBER( AM42 ), 0, 1 ))</f>
        <v>0</v>
      </c>
      <c r="CV42" s="89">
        <f xml:space="preserve"> IF( OR( $C$42 = $DB$42, $C$42 =""), 0, IF( ISNUMBER( AN42 ), 0, 1 ))</f>
        <v>0</v>
      </c>
      <c r="CW42" s="57"/>
      <c r="CX42" s="89">
        <f xml:space="preserve"> IF( OR( $C$42 = $DB$42, $C$42 =""), 0, IF( ISNUMBER( AP42 ), 0, 1 ))</f>
        <v>0</v>
      </c>
      <c r="CY42" s="89">
        <f xml:space="preserve"> IF( OR( $C$42 = $DB$42, $C$42 =""), 0, IF( ISNUMBER( AQ42 ), 0, 1 ))</f>
        <v>0</v>
      </c>
      <c r="CZ42" s="89">
        <f xml:space="preserve"> IF( OR( $C$42 = $DB$42, $C$42 =""), 0, IF( ISNUMBER( AR42 ), 0, 1 ))</f>
        <v>0</v>
      </c>
      <c r="DA42" s="89">
        <f xml:space="preserve"> IF( OR( $C$42 = $DB$42, $C$42 =""), 0, IF( ISNUMBER( AS42 ), 0, 1 ))</f>
        <v>0</v>
      </c>
      <c r="DB42" s="57" t="s">
        <v>254</v>
      </c>
    </row>
    <row r="43" spans="2:106" ht="14.25" customHeight="1" x14ac:dyDescent="0.2">
      <c r="B43" s="90">
        <f t="shared" si="17"/>
        <v>35</v>
      </c>
      <c r="C43" s="87" t="s">
        <v>261</v>
      </c>
      <c r="D43" s="92"/>
      <c r="E43" s="93" t="s">
        <v>35</v>
      </c>
      <c r="F43" s="94">
        <v>3</v>
      </c>
      <c r="G43" s="95">
        <v>0</v>
      </c>
      <c r="H43" s="96">
        <v>0</v>
      </c>
      <c r="I43" s="96">
        <v>0</v>
      </c>
      <c r="J43" s="97">
        <v>0</v>
      </c>
      <c r="K43" s="98">
        <f t="shared" si="21"/>
        <v>0</v>
      </c>
      <c r="L43" s="95">
        <v>0</v>
      </c>
      <c r="M43" s="96">
        <v>0</v>
      </c>
      <c r="N43" s="96">
        <v>0</v>
      </c>
      <c r="O43" s="97">
        <v>0</v>
      </c>
      <c r="P43" s="98">
        <f>SUM(L43:O43)</f>
        <v>0</v>
      </c>
      <c r="Q43" s="95">
        <v>0</v>
      </c>
      <c r="R43" s="96">
        <v>0</v>
      </c>
      <c r="S43" s="96">
        <v>0</v>
      </c>
      <c r="T43" s="97">
        <v>0</v>
      </c>
      <c r="U43" s="98">
        <f>SUM(Q43:T43)</f>
        <v>0</v>
      </c>
      <c r="V43" s="95">
        <v>0</v>
      </c>
      <c r="W43" s="96">
        <v>0</v>
      </c>
      <c r="X43" s="96">
        <v>0</v>
      </c>
      <c r="Y43" s="97">
        <v>0</v>
      </c>
      <c r="Z43" s="98">
        <f>SUM(V43:Y43)</f>
        <v>0</v>
      </c>
      <c r="AA43" s="95">
        <v>0</v>
      </c>
      <c r="AB43" s="96">
        <v>0</v>
      </c>
      <c r="AC43" s="96">
        <v>0</v>
      </c>
      <c r="AD43" s="97">
        <v>0</v>
      </c>
      <c r="AE43" s="98">
        <f>SUM(AA43:AD43)</f>
        <v>0</v>
      </c>
      <c r="AF43" s="95">
        <v>0</v>
      </c>
      <c r="AG43" s="96">
        <v>0</v>
      </c>
      <c r="AH43" s="96">
        <v>0</v>
      </c>
      <c r="AI43" s="97">
        <v>0</v>
      </c>
      <c r="AJ43" s="98">
        <f>SUM(AF43:AI43)</f>
        <v>0</v>
      </c>
      <c r="AK43" s="95">
        <v>0</v>
      </c>
      <c r="AL43" s="96">
        <v>0</v>
      </c>
      <c r="AM43" s="96">
        <v>0</v>
      </c>
      <c r="AN43" s="97">
        <v>0</v>
      </c>
      <c r="AO43" s="98">
        <f>SUM(AK43:AN43)</f>
        <v>0</v>
      </c>
      <c r="AP43" s="95">
        <v>0</v>
      </c>
      <c r="AQ43" s="96">
        <v>0</v>
      </c>
      <c r="AR43" s="96">
        <v>0</v>
      </c>
      <c r="AS43" s="97">
        <v>0</v>
      </c>
      <c r="AT43" s="98">
        <f>SUM(AP43:AS43)</f>
        <v>0</v>
      </c>
      <c r="AU43" s="50"/>
      <c r="AV43" s="79"/>
      <c r="AW43" s="80" t="s">
        <v>177</v>
      </c>
      <c r="AY43" s="40">
        <f t="shared" si="19"/>
        <v>0</v>
      </c>
      <c r="AZ43" s="40"/>
      <c r="BB43" s="99">
        <f t="shared" si="18"/>
        <v>35</v>
      </c>
      <c r="BC43" s="100" t="s">
        <v>262</v>
      </c>
      <c r="BD43" s="93" t="s">
        <v>35</v>
      </c>
      <c r="BE43" s="94">
        <v>3</v>
      </c>
      <c r="BF43" s="101" t="s">
        <v>263</v>
      </c>
      <c r="BG43" s="102" t="s">
        <v>264</v>
      </c>
      <c r="BH43" s="102" t="s">
        <v>265</v>
      </c>
      <c r="BI43" s="102" t="s">
        <v>266</v>
      </c>
      <c r="BJ43" s="105" t="s">
        <v>267</v>
      </c>
      <c r="BM43" s="89">
        <f t="shared" si="20"/>
        <v>0</v>
      </c>
      <c r="BN43" s="57"/>
      <c r="BO43" s="89">
        <f xml:space="preserve"> IF( OR( $C$43 = $DB$43, $C$43 =""), 0, IF( ISNUMBER( G43 ), 0, 1 ))</f>
        <v>0</v>
      </c>
      <c r="BP43" s="89">
        <f xml:space="preserve"> IF( OR( $C$43 = $DB$43, $C$43 =""), 0, IF( ISNUMBER( H43 ), 0, 1 ))</f>
        <v>0</v>
      </c>
      <c r="BQ43" s="89">
        <f xml:space="preserve"> IF( OR( $C$43 = $DB$43, $C$43 =""), 0, IF( ISNUMBER( I43 ), 0, 1 ))</f>
        <v>0</v>
      </c>
      <c r="BR43" s="89">
        <f xml:space="preserve"> IF( OR( $C$43 = $DB$43, $C$43 =""), 0, IF( ISNUMBER( J43 ), 0, 1 ))</f>
        <v>0</v>
      </c>
      <c r="BS43" s="57"/>
      <c r="BT43" s="89">
        <f xml:space="preserve"> IF( OR( $C$43 = $DB$43, $C$43 =""), 0, IF( ISNUMBER( L43 ), 0, 1 ))</f>
        <v>0</v>
      </c>
      <c r="BU43" s="89">
        <f xml:space="preserve"> IF( OR( $C$43 = $DB$43, $C$43 =""), 0, IF( ISNUMBER( M43 ), 0, 1 ))</f>
        <v>0</v>
      </c>
      <c r="BV43" s="89">
        <f xml:space="preserve"> IF( OR( $C$43 = $DB$43, $C$43 =""), 0, IF( ISNUMBER( N43 ), 0, 1 ))</f>
        <v>0</v>
      </c>
      <c r="BW43" s="89">
        <f xml:space="preserve"> IF( OR( $C$43 = $DB$43, $C$43 =""), 0, IF( ISNUMBER( O43 ), 0, 1 ))</f>
        <v>0</v>
      </c>
      <c r="BX43" s="57"/>
      <c r="BY43" s="89">
        <f xml:space="preserve"> IF( OR( $C$43 = $DB$43, $C$43 =""), 0, IF( ISNUMBER( Q43 ), 0, 1 ))</f>
        <v>0</v>
      </c>
      <c r="BZ43" s="89">
        <f xml:space="preserve"> IF( OR( $C$43 = $DB$43, $C$43 =""), 0, IF( ISNUMBER( R43 ), 0, 1 ))</f>
        <v>0</v>
      </c>
      <c r="CA43" s="89">
        <f xml:space="preserve"> IF( OR( $C$43 = $DB$43, $C$43 =""), 0, IF( ISNUMBER( S43 ), 0, 1 ))</f>
        <v>0</v>
      </c>
      <c r="CB43" s="89">
        <f xml:space="preserve"> IF( OR( $C$43 = $DB$43, $C$43 =""), 0, IF( ISNUMBER( T43 ), 0, 1 ))</f>
        <v>0</v>
      </c>
      <c r="CC43" s="57"/>
      <c r="CD43" s="89">
        <f xml:space="preserve"> IF( OR( $C$43 = $DB$43, $C$43 =""), 0, IF( ISNUMBER( V43 ), 0, 1 ))</f>
        <v>0</v>
      </c>
      <c r="CE43" s="89">
        <f xml:space="preserve"> IF( OR( $C$43 = $DB$43, $C$43 =""), 0, IF( ISNUMBER( W43 ), 0, 1 ))</f>
        <v>0</v>
      </c>
      <c r="CF43" s="89">
        <f xml:space="preserve"> IF( OR( $C$43 = $DB$43, $C$43 =""), 0, IF( ISNUMBER( X43 ), 0, 1 ))</f>
        <v>0</v>
      </c>
      <c r="CG43" s="89">
        <f xml:space="preserve"> IF( OR( $C$43 = $DB$43, $C$43 =""), 0, IF( ISNUMBER( Y43 ), 0, 1 ))</f>
        <v>0</v>
      </c>
      <c r="CH43" s="57"/>
      <c r="CI43" s="89">
        <f xml:space="preserve"> IF( OR( $C$43 = $DB$43, $C$43 =""), 0, IF( ISNUMBER( AA43 ), 0, 1 ))</f>
        <v>0</v>
      </c>
      <c r="CJ43" s="89">
        <f xml:space="preserve"> IF( OR( $C$43 = $DB$43, $C$43 =""), 0, IF( ISNUMBER( AB43 ), 0, 1 ))</f>
        <v>0</v>
      </c>
      <c r="CK43" s="89">
        <f xml:space="preserve"> IF( OR( $C$43 = $DB$43, $C$43 =""), 0, IF( ISNUMBER( AC43 ), 0, 1 ))</f>
        <v>0</v>
      </c>
      <c r="CL43" s="89">
        <f xml:space="preserve"> IF( OR( $C$43 = $DB$43, $C$43 =""), 0, IF( ISNUMBER( AD43 ), 0, 1 ))</f>
        <v>0</v>
      </c>
      <c r="CM43" s="57"/>
      <c r="CN43" s="89">
        <f xml:space="preserve"> IF( OR( $C$43 = $DB$43, $C$43 =""), 0, IF( ISNUMBER( AF43 ), 0, 1 ))</f>
        <v>0</v>
      </c>
      <c r="CO43" s="89">
        <f xml:space="preserve"> IF( OR( $C$43 = $DB$43, $C$43 =""), 0, IF( ISNUMBER( AG43 ), 0, 1 ))</f>
        <v>0</v>
      </c>
      <c r="CP43" s="89">
        <f xml:space="preserve"> IF( OR( $C$43 = $DB$43, $C$43 =""), 0, IF( ISNUMBER( AH43 ), 0, 1 ))</f>
        <v>0</v>
      </c>
      <c r="CQ43" s="89">
        <f xml:space="preserve"> IF( OR( $C$43 = $DB$43, $C$43 =""), 0, IF( ISNUMBER( AI43 ), 0, 1 ))</f>
        <v>0</v>
      </c>
      <c r="CR43" s="57"/>
      <c r="CS43" s="89">
        <f xml:space="preserve"> IF( OR( $C$43 = $DB$43, $C$43 =""), 0, IF( ISNUMBER( AK43 ), 0, 1 ))</f>
        <v>0</v>
      </c>
      <c r="CT43" s="89">
        <f xml:space="preserve"> IF( OR( $C$43 = $DB$43, $C$43 =""), 0, IF( ISNUMBER( AL43 ), 0, 1 ))</f>
        <v>0</v>
      </c>
      <c r="CU43" s="89">
        <f xml:space="preserve"> IF( OR( $C$43 = $DB$43, $C$43 =""), 0, IF( ISNUMBER( AM43 ), 0, 1 ))</f>
        <v>0</v>
      </c>
      <c r="CV43" s="89">
        <f xml:space="preserve"> IF( OR( $C$43 = $DB$43, $C$43 =""), 0, IF( ISNUMBER( AN43 ), 0, 1 ))</f>
        <v>0</v>
      </c>
      <c r="CW43" s="57"/>
      <c r="CX43" s="89">
        <f xml:space="preserve"> IF( OR( $C$43 = $DB$43, $C$43 =""), 0, IF( ISNUMBER( AP43 ), 0, 1 ))</f>
        <v>0</v>
      </c>
      <c r="CY43" s="89">
        <f xml:space="preserve"> IF( OR( $C$43 = $DB$43, $C$43 =""), 0, IF( ISNUMBER( AQ43 ), 0, 1 ))</f>
        <v>0</v>
      </c>
      <c r="CZ43" s="89">
        <f xml:space="preserve"> IF( OR( $C$43 = $DB$43, $C$43 =""), 0, IF( ISNUMBER( AR43 ), 0, 1 ))</f>
        <v>0</v>
      </c>
      <c r="DA43" s="89">
        <f xml:space="preserve"> IF( OR( $C$43 = $DB$43, $C$43 =""), 0, IF( ISNUMBER( AS43 ), 0, 1 ))</f>
        <v>0</v>
      </c>
      <c r="DB43" s="57" t="s">
        <v>261</v>
      </c>
    </row>
    <row r="44" spans="2:106" ht="14.25" customHeight="1" x14ac:dyDescent="0.2">
      <c r="B44" s="90">
        <f t="shared" si="17"/>
        <v>36</v>
      </c>
      <c r="C44" s="87" t="s">
        <v>268</v>
      </c>
      <c r="D44" s="92"/>
      <c r="E44" s="93" t="s">
        <v>35</v>
      </c>
      <c r="F44" s="94">
        <v>3</v>
      </c>
      <c r="G44" s="95">
        <v>0</v>
      </c>
      <c r="H44" s="96">
        <v>0</v>
      </c>
      <c r="I44" s="96">
        <v>0</v>
      </c>
      <c r="J44" s="97">
        <v>0</v>
      </c>
      <c r="K44" s="98">
        <f t="shared" si="21"/>
        <v>0</v>
      </c>
      <c r="L44" s="95">
        <v>0</v>
      </c>
      <c r="M44" s="96">
        <v>0</v>
      </c>
      <c r="N44" s="96">
        <v>0</v>
      </c>
      <c r="O44" s="97">
        <v>0</v>
      </c>
      <c r="P44" s="98">
        <f>SUM(L44:O44)</f>
        <v>0</v>
      </c>
      <c r="Q44" s="95">
        <v>0</v>
      </c>
      <c r="R44" s="96">
        <v>0</v>
      </c>
      <c r="S44" s="96">
        <v>0</v>
      </c>
      <c r="T44" s="97">
        <v>0</v>
      </c>
      <c r="U44" s="98">
        <f>SUM(Q44:T44)</f>
        <v>0</v>
      </c>
      <c r="V44" s="95">
        <v>0</v>
      </c>
      <c r="W44" s="96">
        <v>0</v>
      </c>
      <c r="X44" s="96">
        <v>0</v>
      </c>
      <c r="Y44" s="97">
        <v>0</v>
      </c>
      <c r="Z44" s="98">
        <f>SUM(V44:Y44)</f>
        <v>0</v>
      </c>
      <c r="AA44" s="95">
        <v>0</v>
      </c>
      <c r="AB44" s="96">
        <v>0</v>
      </c>
      <c r="AC44" s="96">
        <v>0</v>
      </c>
      <c r="AD44" s="97">
        <v>0</v>
      </c>
      <c r="AE44" s="98">
        <f>SUM(AA44:AD44)</f>
        <v>0</v>
      </c>
      <c r="AF44" s="95">
        <v>0</v>
      </c>
      <c r="AG44" s="96">
        <v>0</v>
      </c>
      <c r="AH44" s="96">
        <v>0</v>
      </c>
      <c r="AI44" s="97">
        <v>0</v>
      </c>
      <c r="AJ44" s="98">
        <f>SUM(AF44:AI44)</f>
        <v>0</v>
      </c>
      <c r="AK44" s="95">
        <v>0</v>
      </c>
      <c r="AL44" s="96">
        <v>0</v>
      </c>
      <c r="AM44" s="96">
        <v>0</v>
      </c>
      <c r="AN44" s="97">
        <v>0</v>
      </c>
      <c r="AO44" s="98">
        <f>SUM(AK44:AN44)</f>
        <v>0</v>
      </c>
      <c r="AP44" s="95">
        <v>0</v>
      </c>
      <c r="AQ44" s="96">
        <v>0</v>
      </c>
      <c r="AR44" s="96">
        <v>0</v>
      </c>
      <c r="AS44" s="97">
        <v>0</v>
      </c>
      <c r="AT44" s="98">
        <f>SUM(AP44:AS44)</f>
        <v>0</v>
      </c>
      <c r="AU44" s="50"/>
      <c r="AV44" s="79"/>
      <c r="AW44" s="80" t="s">
        <v>177</v>
      </c>
      <c r="AY44" s="40">
        <f t="shared" si="19"/>
        <v>0</v>
      </c>
      <c r="AZ44" s="40"/>
      <c r="BB44" s="99">
        <f t="shared" si="18"/>
        <v>36</v>
      </c>
      <c r="BC44" s="100" t="s">
        <v>269</v>
      </c>
      <c r="BD44" s="93" t="s">
        <v>35</v>
      </c>
      <c r="BE44" s="94">
        <v>3</v>
      </c>
      <c r="BF44" s="101" t="s">
        <v>270</v>
      </c>
      <c r="BG44" s="102" t="s">
        <v>271</v>
      </c>
      <c r="BH44" s="102" t="s">
        <v>272</v>
      </c>
      <c r="BI44" s="102" t="s">
        <v>273</v>
      </c>
      <c r="BJ44" s="105" t="s">
        <v>274</v>
      </c>
      <c r="BM44" s="89">
        <f t="shared" si="20"/>
        <v>0</v>
      </c>
      <c r="BN44" s="57"/>
      <c r="BO44" s="89">
        <f xml:space="preserve"> IF( OR( $C$44 = $DB$44, $C$44 =""), 0, IF( ISNUMBER( G44 ), 0, 1 ))</f>
        <v>0</v>
      </c>
      <c r="BP44" s="89">
        <f xml:space="preserve"> IF( OR( $C$44 = $DB$44, $C$44 =""), 0, IF( ISNUMBER( H44 ), 0, 1 ))</f>
        <v>0</v>
      </c>
      <c r="BQ44" s="89">
        <f xml:space="preserve"> IF( OR( $C$44 = $DB$44, $C$44 =""), 0, IF( ISNUMBER( I44 ), 0, 1 ))</f>
        <v>0</v>
      </c>
      <c r="BR44" s="89">
        <f xml:space="preserve"> IF( OR( $C$44 = $DB$44, $C$44 =""), 0, IF( ISNUMBER( J44 ), 0, 1 ))</f>
        <v>0</v>
      </c>
      <c r="BS44" s="57"/>
      <c r="BT44" s="89">
        <f xml:space="preserve"> IF( OR( $C$44 = $DB$44, $C$44 =""), 0, IF( ISNUMBER( L44 ), 0, 1 ))</f>
        <v>0</v>
      </c>
      <c r="BU44" s="89">
        <f xml:space="preserve"> IF( OR( $C$44 = $DB$44, $C$44 =""), 0, IF( ISNUMBER( M44 ), 0, 1 ))</f>
        <v>0</v>
      </c>
      <c r="BV44" s="89">
        <f xml:space="preserve"> IF( OR( $C$44 = $DB$44, $C$44 =""), 0, IF( ISNUMBER( N44 ), 0, 1 ))</f>
        <v>0</v>
      </c>
      <c r="BW44" s="89">
        <f xml:space="preserve"> IF( OR( $C$44 = $DB$44, $C$44 =""), 0, IF( ISNUMBER( O44 ), 0, 1 ))</f>
        <v>0</v>
      </c>
      <c r="BX44" s="57"/>
      <c r="BY44" s="89">
        <f xml:space="preserve"> IF( OR( $C$44 = $DB$44, $C$44 =""), 0, IF( ISNUMBER( Q44 ), 0, 1 ))</f>
        <v>0</v>
      </c>
      <c r="BZ44" s="89">
        <f xml:space="preserve"> IF( OR( $C$44 = $DB$44, $C$44 =""), 0, IF( ISNUMBER( R44 ), 0, 1 ))</f>
        <v>0</v>
      </c>
      <c r="CA44" s="89">
        <f xml:space="preserve"> IF( OR( $C$44 = $DB$44, $C$44 =""), 0, IF( ISNUMBER( S44 ), 0, 1 ))</f>
        <v>0</v>
      </c>
      <c r="CB44" s="89">
        <f xml:space="preserve"> IF( OR( $C$44 = $DB$44, $C$44 =""), 0, IF( ISNUMBER( T44 ), 0, 1 ))</f>
        <v>0</v>
      </c>
      <c r="CC44" s="57"/>
      <c r="CD44" s="89">
        <f xml:space="preserve"> IF( OR( $C$44 = $DB$44, $C$44 =""), 0, IF( ISNUMBER( V44 ), 0, 1 ))</f>
        <v>0</v>
      </c>
      <c r="CE44" s="89">
        <f xml:space="preserve"> IF( OR( $C$44 = $DB$44, $C$44 =""), 0, IF( ISNUMBER( W44 ), 0, 1 ))</f>
        <v>0</v>
      </c>
      <c r="CF44" s="89">
        <f xml:space="preserve"> IF( OR( $C$44 = $DB$44, $C$44 =""), 0, IF( ISNUMBER( X44 ), 0, 1 ))</f>
        <v>0</v>
      </c>
      <c r="CG44" s="89">
        <f xml:space="preserve"> IF( OR( $C$44 = $DB$44, $C$44 =""), 0, IF( ISNUMBER( Y44 ), 0, 1 ))</f>
        <v>0</v>
      </c>
      <c r="CH44" s="57"/>
      <c r="CI44" s="89">
        <f xml:space="preserve"> IF( OR( $C$44 = $DB$44, $C$44 =""), 0, IF( ISNUMBER( AA44 ), 0, 1 ))</f>
        <v>0</v>
      </c>
      <c r="CJ44" s="89">
        <f xml:space="preserve"> IF( OR( $C$44 = $DB$44, $C$44 =""), 0, IF( ISNUMBER( AB44 ), 0, 1 ))</f>
        <v>0</v>
      </c>
      <c r="CK44" s="89">
        <f xml:space="preserve"> IF( OR( $C$44 = $DB$44, $C$44 =""), 0, IF( ISNUMBER( AC44 ), 0, 1 ))</f>
        <v>0</v>
      </c>
      <c r="CL44" s="89">
        <f xml:space="preserve"> IF( OR( $C$44 = $DB$44, $C$44 =""), 0, IF( ISNUMBER( AD44 ), 0, 1 ))</f>
        <v>0</v>
      </c>
      <c r="CM44" s="57"/>
      <c r="CN44" s="89">
        <f xml:space="preserve"> IF( OR( $C$44 = $DB$44, $C$44 =""), 0, IF( ISNUMBER( AF44 ), 0, 1 ))</f>
        <v>0</v>
      </c>
      <c r="CO44" s="89">
        <f xml:space="preserve"> IF( OR( $C$44 = $DB$44, $C$44 =""), 0, IF( ISNUMBER( AG44 ), 0, 1 ))</f>
        <v>0</v>
      </c>
      <c r="CP44" s="89">
        <f xml:space="preserve"> IF( OR( $C$44 = $DB$44, $C$44 =""), 0, IF( ISNUMBER( AH44 ), 0, 1 ))</f>
        <v>0</v>
      </c>
      <c r="CQ44" s="89">
        <f xml:space="preserve"> IF( OR( $C$44 = $DB$44, $C$44 =""), 0, IF( ISNUMBER( AI44 ), 0, 1 ))</f>
        <v>0</v>
      </c>
      <c r="CR44" s="57"/>
      <c r="CS44" s="89">
        <f xml:space="preserve"> IF( OR( $C$44 = $DB$44, $C$44 =""), 0, IF( ISNUMBER( AK44 ), 0, 1 ))</f>
        <v>0</v>
      </c>
      <c r="CT44" s="89">
        <f xml:space="preserve"> IF( OR( $C$44 = $DB$44, $C$44 =""), 0, IF( ISNUMBER( AL44 ), 0, 1 ))</f>
        <v>0</v>
      </c>
      <c r="CU44" s="89">
        <f xml:space="preserve"> IF( OR( $C$44 = $DB$44, $C$44 =""), 0, IF( ISNUMBER( AM44 ), 0, 1 ))</f>
        <v>0</v>
      </c>
      <c r="CV44" s="89">
        <f xml:space="preserve"> IF( OR( $C$44 = $DB$44, $C$44 =""), 0, IF( ISNUMBER( AN44 ), 0, 1 ))</f>
        <v>0</v>
      </c>
      <c r="CW44" s="57"/>
      <c r="CX44" s="89">
        <f xml:space="preserve"> IF( OR( $C$44 = $DB$44, $C$44 =""), 0, IF( ISNUMBER( AP44 ), 0, 1 ))</f>
        <v>0</v>
      </c>
      <c r="CY44" s="89">
        <f xml:space="preserve"> IF( OR( $C$44 = $DB$44, $C$44 =""), 0, IF( ISNUMBER( AQ44 ), 0, 1 ))</f>
        <v>0</v>
      </c>
      <c r="CZ44" s="89">
        <f xml:space="preserve"> IF( OR( $C$44 = $DB$44, $C$44 =""), 0, IF( ISNUMBER( AR44 ), 0, 1 ))</f>
        <v>0</v>
      </c>
      <c r="DA44" s="89">
        <f xml:space="preserve"> IF( OR( $C$44 = $DB$44, $C$44 =""), 0, IF( ISNUMBER( AS44 ), 0, 1 ))</f>
        <v>0</v>
      </c>
      <c r="DB44" s="57" t="s">
        <v>268</v>
      </c>
    </row>
    <row r="45" spans="2:106" ht="14.25" customHeight="1" x14ac:dyDescent="0.2">
      <c r="B45" s="90">
        <f t="shared" si="17"/>
        <v>37</v>
      </c>
      <c r="C45" s="87" t="s">
        <v>275</v>
      </c>
      <c r="D45" s="92"/>
      <c r="E45" s="93" t="s">
        <v>35</v>
      </c>
      <c r="F45" s="94">
        <v>3</v>
      </c>
      <c r="G45" s="95">
        <v>0</v>
      </c>
      <c r="H45" s="96">
        <v>0</v>
      </c>
      <c r="I45" s="96">
        <v>0</v>
      </c>
      <c r="J45" s="97">
        <v>0</v>
      </c>
      <c r="K45" s="98">
        <f t="shared" si="21"/>
        <v>0</v>
      </c>
      <c r="L45" s="95">
        <v>0</v>
      </c>
      <c r="M45" s="96">
        <v>0</v>
      </c>
      <c r="N45" s="96">
        <v>0</v>
      </c>
      <c r="O45" s="97">
        <v>0</v>
      </c>
      <c r="P45" s="98">
        <f>SUM(L45:O45)</f>
        <v>0</v>
      </c>
      <c r="Q45" s="95">
        <v>0</v>
      </c>
      <c r="R45" s="96">
        <v>0</v>
      </c>
      <c r="S45" s="96">
        <v>0</v>
      </c>
      <c r="T45" s="97">
        <v>0</v>
      </c>
      <c r="U45" s="98">
        <f>SUM(Q45:T45)</f>
        <v>0</v>
      </c>
      <c r="V45" s="95">
        <v>0</v>
      </c>
      <c r="W45" s="96">
        <v>0</v>
      </c>
      <c r="X45" s="96">
        <v>0</v>
      </c>
      <c r="Y45" s="97">
        <v>0</v>
      </c>
      <c r="Z45" s="98">
        <f>SUM(V45:Y45)</f>
        <v>0</v>
      </c>
      <c r="AA45" s="95">
        <v>0</v>
      </c>
      <c r="AB45" s="96">
        <v>0</v>
      </c>
      <c r="AC45" s="96">
        <v>0</v>
      </c>
      <c r="AD45" s="97">
        <v>0</v>
      </c>
      <c r="AE45" s="98">
        <f>SUM(AA45:AD45)</f>
        <v>0</v>
      </c>
      <c r="AF45" s="95">
        <v>0</v>
      </c>
      <c r="AG45" s="96">
        <v>0</v>
      </c>
      <c r="AH45" s="96">
        <v>0</v>
      </c>
      <c r="AI45" s="97">
        <v>0</v>
      </c>
      <c r="AJ45" s="98">
        <f>SUM(AF45:AI45)</f>
        <v>0</v>
      </c>
      <c r="AK45" s="95">
        <v>0</v>
      </c>
      <c r="AL45" s="96">
        <v>0</v>
      </c>
      <c r="AM45" s="96">
        <v>0</v>
      </c>
      <c r="AN45" s="97">
        <v>0</v>
      </c>
      <c r="AO45" s="98">
        <f>SUM(AK45:AN45)</f>
        <v>0</v>
      </c>
      <c r="AP45" s="95">
        <v>0</v>
      </c>
      <c r="AQ45" s="96">
        <v>0</v>
      </c>
      <c r="AR45" s="96">
        <v>0</v>
      </c>
      <c r="AS45" s="97">
        <v>0</v>
      </c>
      <c r="AT45" s="98">
        <f>SUM(AP45:AS45)</f>
        <v>0</v>
      </c>
      <c r="AU45" s="50"/>
      <c r="AV45" s="79"/>
      <c r="AW45" s="80" t="s">
        <v>177</v>
      </c>
      <c r="AY45" s="40">
        <f t="shared" si="19"/>
        <v>0</v>
      </c>
      <c r="AZ45" s="40"/>
      <c r="BB45" s="99">
        <f t="shared" si="18"/>
        <v>37</v>
      </c>
      <c r="BC45" s="100" t="s">
        <v>276</v>
      </c>
      <c r="BD45" s="93" t="s">
        <v>35</v>
      </c>
      <c r="BE45" s="94">
        <v>3</v>
      </c>
      <c r="BF45" s="101" t="s">
        <v>277</v>
      </c>
      <c r="BG45" s="102" t="s">
        <v>278</v>
      </c>
      <c r="BH45" s="102" t="s">
        <v>279</v>
      </c>
      <c r="BI45" s="102" t="s">
        <v>280</v>
      </c>
      <c r="BJ45" s="105" t="s">
        <v>281</v>
      </c>
      <c r="BM45" s="89">
        <f t="shared" si="20"/>
        <v>0</v>
      </c>
      <c r="BN45" s="57"/>
      <c r="BO45" s="89">
        <f xml:space="preserve"> IF( OR( $C$45 = $DB$45, $C$45 =""), 0, IF( ISNUMBER( G45 ), 0, 1 ))</f>
        <v>0</v>
      </c>
      <c r="BP45" s="89">
        <f xml:space="preserve"> IF( OR( $C$45 = $DB$45, $C$45 =""), 0, IF( ISNUMBER( H45 ), 0, 1 ))</f>
        <v>0</v>
      </c>
      <c r="BQ45" s="89">
        <f xml:space="preserve"> IF( OR( $C$45 = $DB$45, $C$45 =""), 0, IF( ISNUMBER( I45 ), 0, 1 ))</f>
        <v>0</v>
      </c>
      <c r="BR45" s="89">
        <f xml:space="preserve"> IF( OR( $C$45 = $DB$45, $C$45 =""), 0, IF( ISNUMBER( J45 ), 0, 1 ))</f>
        <v>0</v>
      </c>
      <c r="BS45" s="57"/>
      <c r="BT45" s="89">
        <f xml:space="preserve"> IF( OR( $C$45 = $DB$45, $C$45 =""), 0, IF( ISNUMBER( L45 ), 0, 1 ))</f>
        <v>0</v>
      </c>
      <c r="BU45" s="89">
        <f xml:space="preserve"> IF( OR( $C$45 = $DB$45, $C$45 =""), 0, IF( ISNUMBER( M45 ), 0, 1 ))</f>
        <v>0</v>
      </c>
      <c r="BV45" s="89">
        <f xml:space="preserve"> IF( OR( $C$45 = $DB$45, $C$45 =""), 0, IF( ISNUMBER( N45 ), 0, 1 ))</f>
        <v>0</v>
      </c>
      <c r="BW45" s="89">
        <f xml:space="preserve"> IF( OR( $C$45 = $DB$45, $C$45 =""), 0, IF( ISNUMBER( O45 ), 0, 1 ))</f>
        <v>0</v>
      </c>
      <c r="BX45" s="57"/>
      <c r="BY45" s="89">
        <f xml:space="preserve"> IF( OR( $C$45 = $DB$45, $C$45 =""), 0, IF( ISNUMBER( Q45 ), 0, 1 ))</f>
        <v>0</v>
      </c>
      <c r="BZ45" s="89">
        <f xml:space="preserve"> IF( OR( $C$45 = $DB$45, $C$45 =""), 0, IF( ISNUMBER( R45 ), 0, 1 ))</f>
        <v>0</v>
      </c>
      <c r="CA45" s="89">
        <f xml:space="preserve"> IF( OR( $C$45 = $DB$45, $C$45 =""), 0, IF( ISNUMBER( S45 ), 0, 1 ))</f>
        <v>0</v>
      </c>
      <c r="CB45" s="89">
        <f xml:space="preserve"> IF( OR( $C$45 = $DB$45, $C$45 =""), 0, IF( ISNUMBER( T45 ), 0, 1 ))</f>
        <v>0</v>
      </c>
      <c r="CC45" s="57"/>
      <c r="CD45" s="89">
        <f xml:space="preserve"> IF( OR( $C$45 = $DB$45, $C$45 =""), 0, IF( ISNUMBER( V45 ), 0, 1 ))</f>
        <v>0</v>
      </c>
      <c r="CE45" s="89">
        <f xml:space="preserve"> IF( OR( $C$45 = $DB$45, $C$45 =""), 0, IF( ISNUMBER( W45 ), 0, 1 ))</f>
        <v>0</v>
      </c>
      <c r="CF45" s="89">
        <f xml:space="preserve"> IF( OR( $C$45 = $DB$45, $C$45 =""), 0, IF( ISNUMBER( X45 ), 0, 1 ))</f>
        <v>0</v>
      </c>
      <c r="CG45" s="89">
        <f xml:space="preserve"> IF( OR( $C$45 = $DB$45, $C$45 =""), 0, IF( ISNUMBER( Y45 ), 0, 1 ))</f>
        <v>0</v>
      </c>
      <c r="CH45" s="57"/>
      <c r="CI45" s="89">
        <f xml:space="preserve"> IF( OR( $C$45 = $DB$45, $C$45 =""), 0, IF( ISNUMBER( AA45 ), 0, 1 ))</f>
        <v>0</v>
      </c>
      <c r="CJ45" s="89">
        <f xml:space="preserve"> IF( OR( $C$45 = $DB$45, $C$45 =""), 0, IF( ISNUMBER( AB45 ), 0, 1 ))</f>
        <v>0</v>
      </c>
      <c r="CK45" s="89">
        <f xml:space="preserve"> IF( OR( $C$45 = $DB$45, $C$45 =""), 0, IF( ISNUMBER( AC45 ), 0, 1 ))</f>
        <v>0</v>
      </c>
      <c r="CL45" s="89">
        <f xml:space="preserve"> IF( OR( $C$45 = $DB$45, $C$45 =""), 0, IF( ISNUMBER( AD45 ), 0, 1 ))</f>
        <v>0</v>
      </c>
      <c r="CM45" s="57"/>
      <c r="CN45" s="89">
        <f xml:space="preserve"> IF( OR( $C$45 = $DB$45, $C$45 =""), 0, IF( ISNUMBER( AF45 ), 0, 1 ))</f>
        <v>0</v>
      </c>
      <c r="CO45" s="89">
        <f xml:space="preserve"> IF( OR( $C$45 = $DB$45, $C$45 =""), 0, IF( ISNUMBER( AG45 ), 0, 1 ))</f>
        <v>0</v>
      </c>
      <c r="CP45" s="89">
        <f xml:space="preserve"> IF( OR( $C$45 = $DB$45, $C$45 =""), 0, IF( ISNUMBER( AH45 ), 0, 1 ))</f>
        <v>0</v>
      </c>
      <c r="CQ45" s="89">
        <f xml:space="preserve"> IF( OR( $C$45 = $DB$45, $C$45 =""), 0, IF( ISNUMBER( AI45 ), 0, 1 ))</f>
        <v>0</v>
      </c>
      <c r="CR45" s="57"/>
      <c r="CS45" s="89">
        <f xml:space="preserve"> IF( OR( $C$45 = $DB$45, $C$45 =""), 0, IF( ISNUMBER( AK45 ), 0, 1 ))</f>
        <v>0</v>
      </c>
      <c r="CT45" s="89">
        <f xml:space="preserve"> IF( OR( $C$45 = $DB$45, $C$45 =""), 0, IF( ISNUMBER( AL45 ), 0, 1 ))</f>
        <v>0</v>
      </c>
      <c r="CU45" s="89">
        <f xml:space="preserve"> IF( OR( $C$45 = $DB$45, $C$45 =""), 0, IF( ISNUMBER( AM45 ), 0, 1 ))</f>
        <v>0</v>
      </c>
      <c r="CV45" s="89">
        <f xml:space="preserve"> IF( OR( $C$45 = $DB$45, $C$45 =""), 0, IF( ISNUMBER( AN45 ), 0, 1 ))</f>
        <v>0</v>
      </c>
      <c r="CW45" s="57"/>
      <c r="CX45" s="89">
        <f xml:space="preserve"> IF( OR( $C$45 = $DB$45, $C$45 =""), 0, IF( ISNUMBER( AP45 ), 0, 1 ))</f>
        <v>0</v>
      </c>
      <c r="CY45" s="89">
        <f xml:space="preserve"> IF( OR( $C$45 = $DB$45, $C$45 =""), 0, IF( ISNUMBER( AQ45 ), 0, 1 ))</f>
        <v>0</v>
      </c>
      <c r="CZ45" s="89">
        <f xml:space="preserve"> IF( OR( $C$45 = $DB$45, $C$45 =""), 0, IF( ISNUMBER( AR45 ), 0, 1 ))</f>
        <v>0</v>
      </c>
      <c r="DA45" s="89">
        <f xml:space="preserve"> IF( OR( $C$45 = $DB$45, $C$45 =""), 0, IF( ISNUMBER( AS45 ), 0, 1 ))</f>
        <v>0</v>
      </c>
      <c r="DB45" s="57" t="s">
        <v>275</v>
      </c>
    </row>
    <row r="46" spans="2:106" ht="13.5" customHeight="1" thickBot="1" x14ac:dyDescent="0.25">
      <c r="B46" s="90">
        <f t="shared" si="17"/>
        <v>38</v>
      </c>
      <c r="C46" s="106" t="s">
        <v>282</v>
      </c>
      <c r="D46" s="92"/>
      <c r="E46" s="93" t="s">
        <v>35</v>
      </c>
      <c r="F46" s="94">
        <v>3</v>
      </c>
      <c r="G46" s="95">
        <v>0</v>
      </c>
      <c r="H46" s="96">
        <v>0</v>
      </c>
      <c r="I46" s="96">
        <v>0</v>
      </c>
      <c r="J46" s="97">
        <v>0</v>
      </c>
      <c r="K46" s="98">
        <f t="shared" si="21"/>
        <v>0</v>
      </c>
      <c r="L46" s="95">
        <v>0</v>
      </c>
      <c r="M46" s="96">
        <v>0</v>
      </c>
      <c r="N46" s="96">
        <v>0</v>
      </c>
      <c r="O46" s="97">
        <v>0</v>
      </c>
      <c r="P46" s="98">
        <f>SUM(L46:O46)</f>
        <v>0</v>
      </c>
      <c r="Q46" s="95">
        <v>0</v>
      </c>
      <c r="R46" s="96">
        <v>0</v>
      </c>
      <c r="S46" s="96">
        <v>0</v>
      </c>
      <c r="T46" s="97">
        <v>0</v>
      </c>
      <c r="U46" s="98">
        <f>SUM(Q46:T46)</f>
        <v>0</v>
      </c>
      <c r="V46" s="95">
        <v>0</v>
      </c>
      <c r="W46" s="96">
        <v>0</v>
      </c>
      <c r="X46" s="96">
        <v>0</v>
      </c>
      <c r="Y46" s="97">
        <v>0</v>
      </c>
      <c r="Z46" s="98">
        <f>SUM(V46:Y46)</f>
        <v>0</v>
      </c>
      <c r="AA46" s="95">
        <v>0</v>
      </c>
      <c r="AB46" s="96">
        <v>0</v>
      </c>
      <c r="AC46" s="96">
        <v>0</v>
      </c>
      <c r="AD46" s="97">
        <v>0</v>
      </c>
      <c r="AE46" s="98">
        <f>SUM(AA46:AD46)</f>
        <v>0</v>
      </c>
      <c r="AF46" s="95">
        <v>0</v>
      </c>
      <c r="AG46" s="96">
        <v>0</v>
      </c>
      <c r="AH46" s="96">
        <v>0</v>
      </c>
      <c r="AI46" s="97">
        <v>0</v>
      </c>
      <c r="AJ46" s="98">
        <f>SUM(AF46:AI46)</f>
        <v>0</v>
      </c>
      <c r="AK46" s="95">
        <v>0</v>
      </c>
      <c r="AL46" s="96">
        <v>0</v>
      </c>
      <c r="AM46" s="96">
        <v>0</v>
      </c>
      <c r="AN46" s="97">
        <v>0</v>
      </c>
      <c r="AO46" s="98">
        <f>SUM(AK46:AN46)</f>
        <v>0</v>
      </c>
      <c r="AP46" s="95">
        <v>0</v>
      </c>
      <c r="AQ46" s="96">
        <v>0</v>
      </c>
      <c r="AR46" s="96">
        <v>0</v>
      </c>
      <c r="AS46" s="97">
        <v>0</v>
      </c>
      <c r="AT46" s="98">
        <f>SUM(AP46:AS46)</f>
        <v>0</v>
      </c>
      <c r="AU46" s="50"/>
      <c r="AV46" s="79"/>
      <c r="AW46" s="80" t="s">
        <v>177</v>
      </c>
      <c r="AY46" s="40">
        <f t="shared" si="19"/>
        <v>0</v>
      </c>
      <c r="AZ46" s="40"/>
      <c r="BB46" s="99">
        <f t="shared" si="18"/>
        <v>38</v>
      </c>
      <c r="BC46" s="100" t="s">
        <v>283</v>
      </c>
      <c r="BD46" s="93" t="s">
        <v>35</v>
      </c>
      <c r="BE46" s="94">
        <v>3</v>
      </c>
      <c r="BF46" s="101" t="s">
        <v>284</v>
      </c>
      <c r="BG46" s="107" t="s">
        <v>285</v>
      </c>
      <c r="BH46" s="107" t="s">
        <v>286</v>
      </c>
      <c r="BI46" s="107" t="s">
        <v>287</v>
      </c>
      <c r="BJ46" s="108" t="s">
        <v>288</v>
      </c>
      <c r="BM46" s="89">
        <f t="shared" si="20"/>
        <v>0</v>
      </c>
      <c r="BN46" s="57"/>
      <c r="BO46" s="89">
        <f xml:space="preserve"> IF( OR( $C$46 = $DB$46, $C$46 =""), 0, IF( ISNUMBER( G46 ), 0, 1 ))</f>
        <v>0</v>
      </c>
      <c r="BP46" s="89">
        <f xml:space="preserve"> IF( OR( $C$46 = $DB$46, $C$46 =""), 0, IF( ISNUMBER( H46 ), 0, 1 ))</f>
        <v>0</v>
      </c>
      <c r="BQ46" s="89">
        <f xml:space="preserve"> IF( OR( $C$46 = $DB$46, $C$46 =""), 0, IF( ISNUMBER( I46 ), 0, 1 ))</f>
        <v>0</v>
      </c>
      <c r="BR46" s="89">
        <f xml:space="preserve"> IF( OR( $C$46 = $DB$46, $C$46 =""), 0, IF( ISNUMBER( J46 ), 0, 1 ))</f>
        <v>0</v>
      </c>
      <c r="BS46" s="57"/>
      <c r="BT46" s="89">
        <f xml:space="preserve"> IF( OR( $C$46 = $DB$46, $C$46 =""), 0, IF( ISNUMBER( L46 ), 0, 1 ))</f>
        <v>0</v>
      </c>
      <c r="BU46" s="89">
        <f xml:space="preserve"> IF( OR( $C$46 = $DB$46, $C$46 =""), 0, IF( ISNUMBER( M46 ), 0, 1 ))</f>
        <v>0</v>
      </c>
      <c r="BV46" s="89">
        <f xml:space="preserve"> IF( OR( $C$46 = $DB$46, $C$46 =""), 0, IF( ISNUMBER( N46 ), 0, 1 ))</f>
        <v>0</v>
      </c>
      <c r="BW46" s="89">
        <f xml:space="preserve"> IF( OR( $C$46 = $DB$46, $C$46 =""), 0, IF( ISNUMBER( O46 ), 0, 1 ))</f>
        <v>0</v>
      </c>
      <c r="BX46" s="57"/>
      <c r="BY46" s="89">
        <f xml:space="preserve"> IF( OR( $C$46 = $DB$46, $C$46 =""), 0, IF( ISNUMBER( Q46 ), 0, 1 ))</f>
        <v>0</v>
      </c>
      <c r="BZ46" s="89">
        <f xml:space="preserve"> IF( OR( $C$46 = $DB$46, $C$46 =""), 0, IF( ISNUMBER( R46 ), 0, 1 ))</f>
        <v>0</v>
      </c>
      <c r="CA46" s="89">
        <f xml:space="preserve"> IF( OR( $C$46 = $DB$46, $C$46 =""), 0, IF( ISNUMBER( S46 ), 0, 1 ))</f>
        <v>0</v>
      </c>
      <c r="CB46" s="89">
        <f xml:space="preserve"> IF( OR( $C$46 = $DB$46, $C$46 =""), 0, IF( ISNUMBER( T46 ), 0, 1 ))</f>
        <v>0</v>
      </c>
      <c r="CC46" s="57"/>
      <c r="CD46" s="89">
        <f xml:space="preserve"> IF( OR( $C$46 = $DB$46, $C$46 =""), 0, IF( ISNUMBER( V46 ), 0, 1 ))</f>
        <v>0</v>
      </c>
      <c r="CE46" s="89">
        <f xml:space="preserve"> IF( OR( $C$46 = $DB$46, $C$46 =""), 0, IF( ISNUMBER( W46 ), 0, 1 ))</f>
        <v>0</v>
      </c>
      <c r="CF46" s="89">
        <f xml:space="preserve"> IF( OR( $C$46 = $DB$46, $C$46 =""), 0, IF( ISNUMBER( X46 ), 0, 1 ))</f>
        <v>0</v>
      </c>
      <c r="CG46" s="89">
        <f xml:space="preserve"> IF( OR( $C$46 = $DB$46, $C$46 =""), 0, IF( ISNUMBER( Y46 ), 0, 1 ))</f>
        <v>0</v>
      </c>
      <c r="CH46" s="57"/>
      <c r="CI46" s="89">
        <f xml:space="preserve"> IF( OR( $C$46 = $DB$46, $C$46 =""), 0, IF( ISNUMBER( AA46 ), 0, 1 ))</f>
        <v>0</v>
      </c>
      <c r="CJ46" s="89">
        <f xml:space="preserve"> IF( OR( $C$46 = $DB$46, $C$46 =""), 0, IF( ISNUMBER( AB46 ), 0, 1 ))</f>
        <v>0</v>
      </c>
      <c r="CK46" s="89">
        <f xml:space="preserve"> IF( OR( $C$46 = $DB$46, $C$46 =""), 0, IF( ISNUMBER( AC46 ), 0, 1 ))</f>
        <v>0</v>
      </c>
      <c r="CL46" s="89">
        <f xml:space="preserve"> IF( OR( $C$46 = $DB$46, $C$46 =""), 0, IF( ISNUMBER( AD46 ), 0, 1 ))</f>
        <v>0</v>
      </c>
      <c r="CM46" s="57"/>
      <c r="CN46" s="89">
        <f xml:space="preserve"> IF( OR( $C$46 = $DB$46, $C$46 =""), 0, IF( ISNUMBER( AF46 ), 0, 1 ))</f>
        <v>0</v>
      </c>
      <c r="CO46" s="89">
        <f xml:space="preserve"> IF( OR( $C$46 = $DB$46, $C$46 =""), 0, IF( ISNUMBER( AG46 ), 0, 1 ))</f>
        <v>0</v>
      </c>
      <c r="CP46" s="89">
        <f xml:space="preserve"> IF( OR( $C$46 = $DB$46, $C$46 =""), 0, IF( ISNUMBER( AH46 ), 0, 1 ))</f>
        <v>0</v>
      </c>
      <c r="CQ46" s="89">
        <f xml:space="preserve"> IF( OR( $C$46 = $DB$46, $C$46 =""), 0, IF( ISNUMBER( AI46 ), 0, 1 ))</f>
        <v>0</v>
      </c>
      <c r="CR46" s="57"/>
      <c r="CS46" s="89">
        <f xml:space="preserve"> IF( OR( $C$46 = $DB$46, $C$46 =""), 0, IF( ISNUMBER( AK46 ), 0, 1 ))</f>
        <v>0</v>
      </c>
      <c r="CT46" s="89">
        <f xml:space="preserve"> IF( OR( $C$46 = $DB$46, $C$46 =""), 0, IF( ISNUMBER( AL46 ), 0, 1 ))</f>
        <v>0</v>
      </c>
      <c r="CU46" s="89">
        <f xml:space="preserve"> IF( OR( $C$46 = $DB$46, $C$46 =""), 0, IF( ISNUMBER( AM46 ), 0, 1 ))</f>
        <v>0</v>
      </c>
      <c r="CV46" s="89">
        <f xml:space="preserve"> IF( OR( $C$46 = $DB$46, $C$46 =""), 0, IF( ISNUMBER( AN46 ), 0, 1 ))</f>
        <v>0</v>
      </c>
      <c r="CW46" s="57"/>
      <c r="CX46" s="89">
        <f xml:space="preserve"> IF( OR( $C$46 = $DB$46, $C$46 =""), 0, IF( ISNUMBER( AP46 ), 0, 1 ))</f>
        <v>0</v>
      </c>
      <c r="CY46" s="89">
        <f xml:space="preserve"> IF( OR( $C$46 = $DB$46, $C$46 =""), 0, IF( ISNUMBER( AQ46 ), 0, 1 ))</f>
        <v>0</v>
      </c>
      <c r="CZ46" s="89">
        <f xml:space="preserve"> IF( OR( $C$46 = $DB$46, $C$46 =""), 0, IF( ISNUMBER( AR46 ), 0, 1 ))</f>
        <v>0</v>
      </c>
      <c r="DA46" s="89">
        <f xml:space="preserve"> IF( OR( $C$46 = $DB$46, $C$46 =""), 0, IF( ISNUMBER( AS46 ), 0, 1 ))</f>
        <v>0</v>
      </c>
      <c r="DB46" s="57" t="s">
        <v>282</v>
      </c>
    </row>
    <row r="47" spans="2:106" ht="14.25" customHeight="1" thickBot="1" x14ac:dyDescent="0.25">
      <c r="B47" s="109">
        <f>B46+1</f>
        <v>39</v>
      </c>
      <c r="C47" s="110" t="s">
        <v>289</v>
      </c>
      <c r="D47" s="111"/>
      <c r="E47" s="112" t="s">
        <v>35</v>
      </c>
      <c r="F47" s="113">
        <v>3</v>
      </c>
      <c r="G47" s="114">
        <f>SUM(G9:G46)</f>
        <v>0</v>
      </c>
      <c r="H47" s="115">
        <f>SUM(H9:H46)</f>
        <v>0</v>
      </c>
      <c r="I47" s="115">
        <f>SUM(I9:I46)</f>
        <v>44.539238910000002</v>
      </c>
      <c r="J47" s="116">
        <f>SUM(J9:J46)</f>
        <v>65.804927730000003</v>
      </c>
      <c r="K47" s="117">
        <f t="shared" si="0"/>
        <v>110.34416664</v>
      </c>
      <c r="L47" s="114">
        <f>SUM(L9:L46)</f>
        <v>2.017676201432022</v>
      </c>
      <c r="M47" s="115">
        <f>SUM(M9:M46)</f>
        <v>0</v>
      </c>
      <c r="N47" s="115">
        <f>SUM(N9:N46)</f>
        <v>0.13635600422330041</v>
      </c>
      <c r="O47" s="116">
        <f>SUM(O9:O46)</f>
        <v>9.4206847332522123</v>
      </c>
      <c r="P47" s="117">
        <f t="shared" si="1"/>
        <v>11.574716938907535</v>
      </c>
      <c r="Q47" s="114">
        <f>SUM(Q9:Q46)</f>
        <v>4.2634053122649727</v>
      </c>
      <c r="R47" s="115">
        <f>SUM(R9:R46)</f>
        <v>0</v>
      </c>
      <c r="S47" s="115">
        <f>SUM(S9:S46)</f>
        <v>3.335231524847198</v>
      </c>
      <c r="T47" s="116">
        <f>SUM(T9:T46)</f>
        <v>8.6725524157555309</v>
      </c>
      <c r="U47" s="117">
        <f t="shared" si="2"/>
        <v>16.2711892528677</v>
      </c>
      <c r="V47" s="114">
        <f>SUM(V9:V46)</f>
        <v>6.1192384615384618</v>
      </c>
      <c r="W47" s="115">
        <f>SUM(W9:W46)</f>
        <v>0</v>
      </c>
      <c r="X47" s="115">
        <f>SUM(X9:X46)</f>
        <v>2.132653846153846</v>
      </c>
      <c r="Y47" s="116">
        <f>SUM(Y9:Y46)</f>
        <v>13.972050000000001</v>
      </c>
      <c r="Z47" s="117">
        <f t="shared" si="3"/>
        <v>22.223942307692312</v>
      </c>
      <c r="AA47" s="114">
        <f>SUM(AA9:AA46)</f>
        <v>2.4570494999999997</v>
      </c>
      <c r="AB47" s="115">
        <f>SUM(AB9:AB46)</f>
        <v>0</v>
      </c>
      <c r="AC47" s="115">
        <f>SUM(AC9:AC46)</f>
        <v>2.132653846153846</v>
      </c>
      <c r="AD47" s="116">
        <f>SUM(AD9:AD46)</f>
        <v>14.133582692307693</v>
      </c>
      <c r="AE47" s="117">
        <f t="shared" si="4"/>
        <v>18.723286038461538</v>
      </c>
      <c r="AF47" s="114">
        <f>SUM(AF9:AF46)</f>
        <v>1.6980042115384613</v>
      </c>
      <c r="AG47" s="115">
        <f>SUM(AG9:AG46)</f>
        <v>0</v>
      </c>
      <c r="AH47" s="115">
        <f>SUM(AH9:AH46)</f>
        <v>9.7848692307692318</v>
      </c>
      <c r="AI47" s="116">
        <f>SUM(AI9:AI46)</f>
        <v>14.523161538461538</v>
      </c>
      <c r="AJ47" s="117">
        <f t="shared" si="5"/>
        <v>26.006034980769229</v>
      </c>
      <c r="AK47" s="114">
        <f>SUM(AK9:AK46)</f>
        <v>2.6532325384615385</v>
      </c>
      <c r="AL47" s="115">
        <f>SUM(AL9:AL46)</f>
        <v>0</v>
      </c>
      <c r="AM47" s="115">
        <f>SUM(AM9:AM46)</f>
        <v>4.3096500000000004</v>
      </c>
      <c r="AN47" s="116">
        <f>SUM(AN9:AN46)</f>
        <v>14.653021153846154</v>
      </c>
      <c r="AO47" s="117">
        <f t="shared" si="6"/>
        <v>21.615903692307693</v>
      </c>
      <c r="AP47" s="114">
        <f>SUM(AP9:AP46)</f>
        <v>10.296748384615384</v>
      </c>
      <c r="AQ47" s="115">
        <f>SUM(AQ9:AQ46)</f>
        <v>0</v>
      </c>
      <c r="AR47" s="115">
        <f>SUM(AR9:AR46)</f>
        <v>2.132653846153846</v>
      </c>
      <c r="AS47" s="116">
        <f>SUM(AS9:AS46)</f>
        <v>14.653021153846154</v>
      </c>
      <c r="AT47" s="117">
        <f t="shared" si="7"/>
        <v>27.082423384615385</v>
      </c>
      <c r="AU47" s="50"/>
      <c r="AV47" s="118" t="s">
        <v>290</v>
      </c>
      <c r="AW47" s="119"/>
      <c r="AY47" s="40"/>
      <c r="AZ47" s="40"/>
      <c r="BB47" s="109">
        <f t="shared" si="18"/>
        <v>39</v>
      </c>
      <c r="BC47" s="110" t="s">
        <v>289</v>
      </c>
      <c r="BD47" s="112" t="s">
        <v>35</v>
      </c>
      <c r="BE47" s="113">
        <v>3</v>
      </c>
      <c r="BF47" s="120" t="s">
        <v>291</v>
      </c>
      <c r="BG47" s="121" t="s">
        <v>292</v>
      </c>
      <c r="BH47" s="121" t="s">
        <v>293</v>
      </c>
      <c r="BI47" s="122" t="s">
        <v>294</v>
      </c>
      <c r="BJ47" s="123" t="s">
        <v>295</v>
      </c>
      <c r="BO47" s="124">
        <f>SUM(BM9:DA46)</f>
        <v>0</v>
      </c>
    </row>
    <row r="48" spans="2:106" x14ac:dyDescent="0.2">
      <c r="B48" s="125"/>
      <c r="C48" s="126"/>
      <c r="D48" s="127"/>
      <c r="E48" s="37"/>
      <c r="F48" s="128"/>
      <c r="G48" s="128"/>
      <c r="H48" s="128"/>
      <c r="I48" s="128"/>
      <c r="J48" s="128"/>
      <c r="K48" s="128"/>
      <c r="L48" s="128"/>
      <c r="M48" s="128"/>
      <c r="N48" s="128"/>
      <c r="O48" s="128"/>
      <c r="P48" s="128"/>
      <c r="Q48" s="128"/>
      <c r="R48" s="128"/>
      <c r="S48" s="128"/>
      <c r="T48" s="128"/>
      <c r="U48" s="129"/>
      <c r="V48" s="129"/>
      <c r="W48" s="129"/>
      <c r="X48" s="129"/>
      <c r="Y48" s="129"/>
      <c r="Z48" s="129"/>
      <c r="AA48" s="129"/>
      <c r="AB48" s="129"/>
      <c r="AC48" s="129"/>
      <c r="AD48" s="129"/>
      <c r="AE48" s="129"/>
      <c r="AF48" s="129"/>
      <c r="AG48" s="129"/>
      <c r="AH48" s="129"/>
      <c r="AI48" s="129"/>
      <c r="AJ48" s="129"/>
      <c r="AK48" s="13"/>
      <c r="AL48" s="13"/>
      <c r="AM48" s="13"/>
      <c r="AN48" s="13"/>
      <c r="AO48" s="13"/>
      <c r="AP48" s="13"/>
      <c r="AQ48" s="13"/>
      <c r="AR48" s="13"/>
      <c r="AS48" s="13"/>
      <c r="AT48" s="13"/>
      <c r="AU48" s="13"/>
      <c r="AV48" s="130"/>
      <c r="AW48" s="131"/>
      <c r="AY48" s="40"/>
      <c r="AZ48" s="40"/>
    </row>
    <row r="49" spans="2:52" x14ac:dyDescent="0.2">
      <c r="B49" s="132" t="s">
        <v>296</v>
      </c>
      <c r="C49" s="133"/>
      <c r="D49" s="134"/>
      <c r="E49" s="134"/>
      <c r="F49" s="134"/>
      <c r="G49" s="135"/>
      <c r="H49" s="136"/>
      <c r="I49" s="136"/>
      <c r="J49" s="136"/>
      <c r="K49" s="136"/>
      <c r="L49" s="136"/>
      <c r="M49" s="136"/>
      <c r="N49" s="136"/>
      <c r="O49" s="136"/>
      <c r="P49" s="136"/>
      <c r="Q49" s="136"/>
      <c r="R49" s="137"/>
      <c r="S49" s="137"/>
      <c r="T49" s="137"/>
      <c r="U49" s="137"/>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38"/>
      <c r="AW49" s="131"/>
      <c r="AY49" s="131"/>
      <c r="AZ49" s="131"/>
    </row>
    <row r="50" spans="2:52" x14ac:dyDescent="0.2">
      <c r="B50" s="139"/>
      <c r="C50" s="140" t="s">
        <v>297</v>
      </c>
      <c r="D50" s="134"/>
      <c r="E50" s="134"/>
      <c r="F50" s="134"/>
      <c r="G50" s="135"/>
      <c r="H50" s="136"/>
      <c r="I50" s="136"/>
      <c r="J50" s="136"/>
      <c r="K50" s="136"/>
      <c r="L50" s="136"/>
      <c r="M50" s="136"/>
      <c r="N50" s="136"/>
      <c r="O50" s="136"/>
      <c r="P50" s="136"/>
      <c r="Q50" s="136"/>
      <c r="R50" s="137"/>
      <c r="S50" s="137"/>
      <c r="T50" s="137"/>
      <c r="U50" s="137"/>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38"/>
      <c r="AW50" s="131"/>
      <c r="AY50" s="131"/>
      <c r="AZ50" s="131"/>
    </row>
    <row r="51" spans="2:52" ht="15" customHeight="1" x14ac:dyDescent="0.2">
      <c r="B51" s="141"/>
      <c r="C51" s="140" t="s">
        <v>298</v>
      </c>
      <c r="D51" s="134"/>
      <c r="E51" s="134"/>
      <c r="F51" s="134"/>
      <c r="G51" s="135"/>
      <c r="H51" s="136"/>
      <c r="I51" s="136"/>
      <c r="J51" s="136"/>
      <c r="K51" s="136"/>
      <c r="L51" s="136"/>
      <c r="M51" s="136"/>
      <c r="N51" s="136"/>
      <c r="O51" s="136"/>
      <c r="P51" s="136"/>
      <c r="Q51" s="136"/>
      <c r="R51" s="137"/>
      <c r="S51" s="137"/>
      <c r="T51" s="137"/>
      <c r="U51" s="137"/>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38"/>
      <c r="AW51" s="131"/>
      <c r="AY51" s="131"/>
      <c r="AZ51" s="131"/>
    </row>
    <row r="52" spans="2:52" ht="15" customHeight="1" x14ac:dyDescent="0.2">
      <c r="B52" s="142"/>
      <c r="C52" s="140" t="s">
        <v>299</v>
      </c>
      <c r="D52" s="134"/>
      <c r="E52" s="134"/>
      <c r="F52" s="134"/>
      <c r="G52" s="135"/>
      <c r="H52" s="136"/>
      <c r="I52" s="136"/>
      <c r="J52" s="136"/>
      <c r="K52" s="136"/>
      <c r="L52" s="136"/>
      <c r="M52" s="136"/>
      <c r="N52" s="136"/>
      <c r="O52" s="136"/>
      <c r="P52" s="136"/>
      <c r="Q52" s="136"/>
      <c r="R52" s="137"/>
      <c r="S52" s="137"/>
      <c r="T52" s="137"/>
      <c r="U52" s="137"/>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38"/>
      <c r="AW52" s="131"/>
      <c r="AY52" s="131"/>
      <c r="AZ52" s="131"/>
    </row>
    <row r="53" spans="2:52" ht="15" customHeight="1" x14ac:dyDescent="0.2">
      <c r="B53" s="143"/>
      <c r="C53" s="140" t="s">
        <v>300</v>
      </c>
      <c r="D53" s="134"/>
      <c r="E53" s="134"/>
      <c r="F53" s="134"/>
      <c r="G53" s="135"/>
      <c r="H53" s="136"/>
      <c r="I53" s="136"/>
      <c r="J53" s="136"/>
      <c r="K53" s="136"/>
      <c r="L53" s="136"/>
      <c r="M53" s="136"/>
      <c r="N53" s="136"/>
      <c r="O53" s="136"/>
      <c r="P53" s="136"/>
      <c r="Q53" s="136"/>
      <c r="R53" s="137"/>
      <c r="S53" s="137"/>
      <c r="T53" s="137"/>
      <c r="U53" s="137"/>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38"/>
      <c r="AW53" s="131"/>
      <c r="AY53" s="131"/>
      <c r="AZ53" s="131"/>
    </row>
    <row r="54" spans="2:52" ht="15" customHeight="1" thickBot="1" x14ac:dyDescent="0.25">
      <c r="B54" s="144"/>
      <c r="C54" s="140"/>
      <c r="D54" s="134"/>
      <c r="E54" s="134"/>
      <c r="F54" s="134"/>
      <c r="G54" s="135"/>
      <c r="H54" s="136"/>
      <c r="I54" s="136"/>
      <c r="J54" s="136"/>
      <c r="K54" s="136"/>
      <c r="L54" s="136"/>
      <c r="M54" s="136"/>
      <c r="N54" s="136"/>
      <c r="O54" s="136"/>
      <c r="P54" s="136"/>
      <c r="Q54" s="136"/>
      <c r="R54" s="137"/>
      <c r="S54" s="137"/>
      <c r="T54" s="137"/>
      <c r="U54" s="137"/>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38"/>
      <c r="AW54" s="131"/>
      <c r="AY54" s="131"/>
      <c r="AZ54" s="131"/>
    </row>
    <row r="55" spans="2:52" ht="15" customHeight="1" thickBot="1" x14ac:dyDescent="0.25">
      <c r="B55" s="174" t="s">
        <v>301</v>
      </c>
      <c r="C55" s="175"/>
      <c r="D55" s="175"/>
      <c r="E55" s="175"/>
      <c r="F55" s="175"/>
      <c r="G55" s="175"/>
      <c r="H55" s="175"/>
      <c r="I55" s="175"/>
      <c r="J55" s="175"/>
      <c r="K55" s="175"/>
      <c r="L55" s="175"/>
      <c r="M55" s="175"/>
      <c r="N55" s="175"/>
      <c r="O55" s="175"/>
      <c r="P55" s="176"/>
      <c r="Q55" s="136"/>
      <c r="R55" s="137"/>
      <c r="S55" s="137"/>
      <c r="T55" s="137"/>
      <c r="U55" s="137"/>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38"/>
      <c r="AW55" s="131"/>
      <c r="AY55" s="131"/>
      <c r="AZ55" s="131"/>
    </row>
    <row r="56" spans="2:52" ht="15" customHeight="1" thickBot="1" x14ac:dyDescent="0.25">
      <c r="B56" s="145"/>
      <c r="C56" s="146"/>
      <c r="D56" s="147"/>
      <c r="E56" s="148"/>
      <c r="F56" s="148"/>
      <c r="G56" s="148"/>
      <c r="H56" s="148"/>
      <c r="I56" s="148"/>
      <c r="J56" s="148"/>
      <c r="K56" s="148"/>
      <c r="L56" s="148"/>
      <c r="M56" s="148"/>
      <c r="N56" s="148"/>
      <c r="O56" s="148"/>
      <c r="P56" s="148"/>
      <c r="Q56" s="148"/>
      <c r="R56" s="148"/>
      <c r="S56" s="148"/>
      <c r="T56" s="148"/>
      <c r="U56" s="148"/>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38"/>
      <c r="AW56" s="131"/>
      <c r="AY56" s="131"/>
      <c r="AZ56" s="131"/>
    </row>
    <row r="57" spans="2:52" ht="45" customHeight="1" thickBot="1" x14ac:dyDescent="0.25">
      <c r="B57" s="177" t="s">
        <v>302</v>
      </c>
      <c r="C57" s="178"/>
      <c r="D57" s="178"/>
      <c r="E57" s="178"/>
      <c r="F57" s="178"/>
      <c r="G57" s="178"/>
      <c r="H57" s="178"/>
      <c r="I57" s="178"/>
      <c r="J57" s="178"/>
      <c r="K57" s="178"/>
      <c r="L57" s="178"/>
      <c r="M57" s="178"/>
      <c r="N57" s="178"/>
      <c r="O57" s="178"/>
      <c r="P57" s="179"/>
      <c r="Q57" s="149"/>
      <c r="R57" s="149"/>
      <c r="S57" s="149"/>
      <c r="T57" s="149"/>
      <c r="U57" s="149"/>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38"/>
      <c r="AW57" s="131"/>
      <c r="AY57" s="131"/>
      <c r="AZ57" s="131"/>
    </row>
    <row r="58" spans="2:52" ht="15" customHeight="1" thickBot="1" x14ac:dyDescent="0.25">
      <c r="B58" s="145"/>
      <c r="C58" s="146"/>
      <c r="D58" s="147"/>
      <c r="E58" s="148"/>
      <c r="F58" s="148"/>
      <c r="G58" s="148"/>
      <c r="H58" s="148"/>
      <c r="I58" s="148"/>
      <c r="J58" s="148"/>
      <c r="K58" s="148"/>
      <c r="L58" s="148"/>
      <c r="M58" s="148"/>
      <c r="N58" s="148"/>
      <c r="O58" s="148"/>
      <c r="P58" s="148"/>
      <c r="Q58" s="148"/>
      <c r="R58" s="148"/>
      <c r="S58" s="148"/>
      <c r="T58" s="148"/>
      <c r="U58" s="148"/>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38"/>
      <c r="AW58" s="131"/>
      <c r="AY58" s="131"/>
      <c r="AZ58" s="131"/>
    </row>
    <row r="59" spans="2:52" ht="15" customHeight="1" x14ac:dyDescent="0.2">
      <c r="B59" s="150" t="s">
        <v>303</v>
      </c>
      <c r="C59" s="180" t="s">
        <v>304</v>
      </c>
      <c r="D59" s="181"/>
      <c r="E59" s="181"/>
      <c r="F59" s="181"/>
      <c r="G59" s="181"/>
      <c r="H59" s="181"/>
      <c r="I59" s="181"/>
      <c r="J59" s="181"/>
      <c r="K59" s="181"/>
      <c r="L59" s="181"/>
      <c r="M59" s="181"/>
      <c r="N59" s="181"/>
      <c r="O59" s="181"/>
      <c r="P59" s="182"/>
      <c r="Q59" s="151"/>
      <c r="R59" s="151"/>
      <c r="S59" s="151"/>
      <c r="T59" s="151"/>
      <c r="U59" s="151"/>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38"/>
      <c r="AW59" s="131"/>
      <c r="AY59" s="131"/>
      <c r="AZ59" s="131"/>
    </row>
    <row r="60" spans="2:52" ht="15" customHeight="1" x14ac:dyDescent="0.2">
      <c r="B60" s="152" t="s">
        <v>305</v>
      </c>
      <c r="C60" s="153" t="str">
        <f>$C$8</f>
        <v>Cumulative capital enhancement expenditure by purpose</v>
      </c>
      <c r="D60" s="153"/>
      <c r="E60" s="153"/>
      <c r="F60" s="153"/>
      <c r="G60" s="153"/>
      <c r="H60" s="153"/>
      <c r="I60" s="153"/>
      <c r="J60" s="153"/>
      <c r="K60" s="153"/>
      <c r="L60" s="153"/>
      <c r="M60" s="153"/>
      <c r="N60" s="153"/>
      <c r="O60" s="153"/>
      <c r="P60" s="154"/>
      <c r="Q60" s="151"/>
      <c r="R60" s="151"/>
      <c r="S60" s="151"/>
      <c r="T60" s="151"/>
      <c r="U60" s="151"/>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38"/>
      <c r="AW60" s="131"/>
      <c r="AY60" s="131"/>
      <c r="AZ60" s="131"/>
    </row>
    <row r="61" spans="2:52" ht="15" customHeight="1" x14ac:dyDescent="0.2">
      <c r="B61" s="155">
        <f>B9</f>
        <v>1</v>
      </c>
      <c r="C61" s="159" t="s">
        <v>306</v>
      </c>
      <c r="D61" s="160"/>
      <c r="E61" s="160"/>
      <c r="F61" s="160"/>
      <c r="G61" s="160"/>
      <c r="H61" s="160"/>
      <c r="I61" s="160"/>
      <c r="J61" s="160"/>
      <c r="K61" s="160"/>
      <c r="L61" s="160"/>
      <c r="M61" s="160"/>
      <c r="N61" s="160"/>
      <c r="O61" s="160"/>
      <c r="P61" s="161"/>
      <c r="Q61" s="156"/>
      <c r="R61" s="156"/>
      <c r="S61" s="156"/>
      <c r="T61" s="156"/>
      <c r="U61" s="156"/>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38"/>
      <c r="AW61" s="131"/>
      <c r="AY61" s="131"/>
      <c r="AZ61" s="131"/>
    </row>
    <row r="62" spans="2:52" ht="30" customHeight="1" x14ac:dyDescent="0.2">
      <c r="B62" s="155">
        <f t="shared" ref="B62:B83" si="22">B10</f>
        <v>2</v>
      </c>
      <c r="C62" s="183" t="s">
        <v>307</v>
      </c>
      <c r="D62" s="184"/>
      <c r="E62" s="184"/>
      <c r="F62" s="184"/>
      <c r="G62" s="184"/>
      <c r="H62" s="184"/>
      <c r="I62" s="184"/>
      <c r="J62" s="184"/>
      <c r="K62" s="184"/>
      <c r="L62" s="184"/>
      <c r="M62" s="184"/>
      <c r="N62" s="184"/>
      <c r="O62" s="184"/>
      <c r="P62" s="185"/>
      <c r="Q62" s="156"/>
      <c r="R62" s="156"/>
      <c r="S62" s="156"/>
      <c r="T62" s="156"/>
      <c r="U62" s="156"/>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38"/>
      <c r="AW62" s="131"/>
      <c r="AY62" s="131"/>
      <c r="AZ62" s="131"/>
    </row>
    <row r="63" spans="2:52" ht="15" customHeight="1" x14ac:dyDescent="0.2">
      <c r="B63" s="155">
        <f t="shared" si="22"/>
        <v>3</v>
      </c>
      <c r="C63" s="159" t="s">
        <v>308</v>
      </c>
      <c r="D63" s="160"/>
      <c r="E63" s="160"/>
      <c r="F63" s="160"/>
      <c r="G63" s="160"/>
      <c r="H63" s="160"/>
      <c r="I63" s="160"/>
      <c r="J63" s="160"/>
      <c r="K63" s="160"/>
      <c r="L63" s="160"/>
      <c r="M63" s="160"/>
      <c r="N63" s="160"/>
      <c r="O63" s="160"/>
      <c r="P63" s="161"/>
      <c r="Q63" s="156"/>
      <c r="R63" s="156"/>
      <c r="S63" s="156"/>
      <c r="T63" s="156"/>
      <c r="U63" s="156"/>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38"/>
      <c r="AW63" s="131"/>
      <c r="AY63" s="131"/>
      <c r="AZ63" s="131"/>
    </row>
    <row r="64" spans="2:52" ht="15" customHeight="1" x14ac:dyDescent="0.2">
      <c r="B64" s="155">
        <f t="shared" si="22"/>
        <v>4</v>
      </c>
      <c r="C64" s="159" t="s">
        <v>309</v>
      </c>
      <c r="D64" s="160"/>
      <c r="E64" s="160"/>
      <c r="F64" s="160"/>
      <c r="G64" s="160"/>
      <c r="H64" s="160"/>
      <c r="I64" s="160"/>
      <c r="J64" s="160"/>
      <c r="K64" s="160"/>
      <c r="L64" s="160"/>
      <c r="M64" s="160"/>
      <c r="N64" s="160"/>
      <c r="O64" s="160"/>
      <c r="P64" s="161"/>
      <c r="Q64" s="156"/>
      <c r="R64" s="156"/>
      <c r="S64" s="156"/>
      <c r="T64" s="156"/>
      <c r="U64" s="156"/>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38"/>
      <c r="AW64" s="131"/>
      <c r="AY64" s="131"/>
      <c r="AZ64" s="131"/>
    </row>
    <row r="65" spans="2:52" ht="15" customHeight="1" x14ac:dyDescent="0.2">
      <c r="B65" s="155">
        <f t="shared" si="22"/>
        <v>5</v>
      </c>
      <c r="C65" s="159" t="s">
        <v>310</v>
      </c>
      <c r="D65" s="160"/>
      <c r="E65" s="160"/>
      <c r="F65" s="160"/>
      <c r="G65" s="160"/>
      <c r="H65" s="160"/>
      <c r="I65" s="160"/>
      <c r="J65" s="160"/>
      <c r="K65" s="160"/>
      <c r="L65" s="160"/>
      <c r="M65" s="160"/>
      <c r="N65" s="160"/>
      <c r="O65" s="160"/>
      <c r="P65" s="161"/>
      <c r="Q65" s="156"/>
      <c r="R65" s="156"/>
      <c r="S65" s="156"/>
      <c r="T65" s="156"/>
      <c r="U65" s="156"/>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38"/>
      <c r="AW65" s="131"/>
      <c r="AY65" s="131"/>
      <c r="AZ65" s="131"/>
    </row>
    <row r="66" spans="2:52" ht="30" customHeight="1" x14ac:dyDescent="0.2">
      <c r="B66" s="155">
        <f t="shared" si="22"/>
        <v>6</v>
      </c>
      <c r="C66" s="159" t="s">
        <v>311</v>
      </c>
      <c r="D66" s="160"/>
      <c r="E66" s="160"/>
      <c r="F66" s="160"/>
      <c r="G66" s="160"/>
      <c r="H66" s="160"/>
      <c r="I66" s="160"/>
      <c r="J66" s="160"/>
      <c r="K66" s="160"/>
      <c r="L66" s="160"/>
      <c r="M66" s="160"/>
      <c r="N66" s="160"/>
      <c r="O66" s="160"/>
      <c r="P66" s="161"/>
      <c r="Q66" s="156"/>
      <c r="R66" s="156"/>
      <c r="S66" s="156"/>
      <c r="T66" s="156"/>
      <c r="U66" s="156"/>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38"/>
      <c r="AW66" s="131"/>
      <c r="AY66" s="131"/>
      <c r="AZ66" s="131"/>
    </row>
    <row r="67" spans="2:52" ht="30" customHeight="1" x14ac:dyDescent="0.2">
      <c r="B67" s="155">
        <f t="shared" si="22"/>
        <v>7</v>
      </c>
      <c r="C67" s="159" t="s">
        <v>312</v>
      </c>
      <c r="D67" s="160"/>
      <c r="E67" s="160"/>
      <c r="F67" s="160"/>
      <c r="G67" s="160"/>
      <c r="H67" s="160"/>
      <c r="I67" s="160"/>
      <c r="J67" s="160"/>
      <c r="K67" s="160"/>
      <c r="L67" s="160"/>
      <c r="M67" s="160"/>
      <c r="N67" s="160"/>
      <c r="O67" s="160"/>
      <c r="P67" s="161"/>
      <c r="Q67" s="156"/>
      <c r="R67" s="156"/>
      <c r="S67" s="156"/>
      <c r="T67" s="156"/>
      <c r="U67" s="156"/>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38"/>
      <c r="AW67" s="131"/>
      <c r="AY67" s="131"/>
      <c r="AZ67" s="131"/>
    </row>
    <row r="68" spans="2:52" ht="30" customHeight="1" x14ac:dyDescent="0.2">
      <c r="B68" s="155">
        <f t="shared" si="22"/>
        <v>8</v>
      </c>
      <c r="C68" s="159" t="s">
        <v>313</v>
      </c>
      <c r="D68" s="160"/>
      <c r="E68" s="160"/>
      <c r="F68" s="160"/>
      <c r="G68" s="160"/>
      <c r="H68" s="160"/>
      <c r="I68" s="160"/>
      <c r="J68" s="160"/>
      <c r="K68" s="160"/>
      <c r="L68" s="160"/>
      <c r="M68" s="160"/>
      <c r="N68" s="160"/>
      <c r="O68" s="160"/>
      <c r="P68" s="161"/>
      <c r="Q68" s="156"/>
      <c r="R68" s="156"/>
      <c r="S68" s="156"/>
      <c r="T68" s="156"/>
      <c r="U68" s="156"/>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38"/>
      <c r="AW68" s="131"/>
      <c r="AY68" s="131"/>
      <c r="AZ68" s="131"/>
    </row>
    <row r="69" spans="2:52" ht="32.25" customHeight="1" x14ac:dyDescent="0.2">
      <c r="B69" s="155">
        <f t="shared" si="22"/>
        <v>9</v>
      </c>
      <c r="C69" s="159" t="s">
        <v>314</v>
      </c>
      <c r="D69" s="160"/>
      <c r="E69" s="160"/>
      <c r="F69" s="160"/>
      <c r="G69" s="160"/>
      <c r="H69" s="160"/>
      <c r="I69" s="160"/>
      <c r="J69" s="160"/>
      <c r="K69" s="160"/>
      <c r="L69" s="160"/>
      <c r="M69" s="160"/>
      <c r="N69" s="160"/>
      <c r="O69" s="160"/>
      <c r="P69" s="161"/>
      <c r="Q69" s="156"/>
      <c r="R69" s="156"/>
      <c r="S69" s="156"/>
      <c r="T69" s="156"/>
      <c r="U69" s="156"/>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38"/>
      <c r="AW69" s="131"/>
      <c r="AY69" s="131"/>
      <c r="AZ69" s="131"/>
    </row>
    <row r="70" spans="2:52" ht="30.75" customHeight="1" x14ac:dyDescent="0.2">
      <c r="B70" s="155">
        <f t="shared" si="22"/>
        <v>10</v>
      </c>
      <c r="C70" s="159" t="s">
        <v>315</v>
      </c>
      <c r="D70" s="160"/>
      <c r="E70" s="160"/>
      <c r="F70" s="160"/>
      <c r="G70" s="160"/>
      <c r="H70" s="160"/>
      <c r="I70" s="160"/>
      <c r="J70" s="160"/>
      <c r="K70" s="160"/>
      <c r="L70" s="160"/>
      <c r="M70" s="160"/>
      <c r="N70" s="160"/>
      <c r="O70" s="160"/>
      <c r="P70" s="161"/>
      <c r="Q70" s="156"/>
      <c r="R70" s="156"/>
      <c r="S70" s="156"/>
      <c r="T70" s="156"/>
      <c r="U70" s="156"/>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38"/>
      <c r="AW70" s="131"/>
      <c r="AY70" s="131"/>
      <c r="AZ70" s="131"/>
    </row>
    <row r="71" spans="2:52" ht="30" customHeight="1" x14ac:dyDescent="0.2">
      <c r="B71" s="155">
        <f t="shared" si="22"/>
        <v>11</v>
      </c>
      <c r="C71" s="159" t="s">
        <v>316</v>
      </c>
      <c r="D71" s="160"/>
      <c r="E71" s="160"/>
      <c r="F71" s="160"/>
      <c r="G71" s="160"/>
      <c r="H71" s="160"/>
      <c r="I71" s="160"/>
      <c r="J71" s="160"/>
      <c r="K71" s="160"/>
      <c r="L71" s="160"/>
      <c r="M71" s="160"/>
      <c r="N71" s="160"/>
      <c r="O71" s="160"/>
      <c r="P71" s="161"/>
      <c r="Q71" s="156"/>
      <c r="R71" s="156"/>
      <c r="S71" s="156"/>
      <c r="T71" s="156"/>
      <c r="U71" s="156"/>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38"/>
      <c r="AW71" s="131"/>
      <c r="AY71" s="131"/>
      <c r="AZ71" s="131"/>
    </row>
    <row r="72" spans="2:52" ht="15" customHeight="1" x14ac:dyDescent="0.2">
      <c r="B72" s="155">
        <f t="shared" si="22"/>
        <v>12</v>
      </c>
      <c r="C72" s="159" t="s">
        <v>317</v>
      </c>
      <c r="D72" s="160"/>
      <c r="E72" s="160"/>
      <c r="F72" s="160"/>
      <c r="G72" s="160"/>
      <c r="H72" s="160"/>
      <c r="I72" s="160"/>
      <c r="J72" s="160"/>
      <c r="K72" s="160"/>
      <c r="L72" s="160"/>
      <c r="M72" s="160"/>
      <c r="N72" s="160"/>
      <c r="O72" s="160"/>
      <c r="P72" s="161"/>
      <c r="Q72" s="156"/>
      <c r="R72" s="156"/>
      <c r="S72" s="156"/>
      <c r="T72" s="156"/>
      <c r="U72" s="156"/>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38"/>
      <c r="AW72" s="131"/>
      <c r="AY72" s="131"/>
      <c r="AZ72" s="131"/>
    </row>
    <row r="73" spans="2:52" ht="15" customHeight="1" x14ac:dyDescent="0.2">
      <c r="B73" s="155">
        <f t="shared" si="22"/>
        <v>13</v>
      </c>
      <c r="C73" s="159" t="s">
        <v>318</v>
      </c>
      <c r="D73" s="160"/>
      <c r="E73" s="160"/>
      <c r="F73" s="160"/>
      <c r="G73" s="160"/>
      <c r="H73" s="160"/>
      <c r="I73" s="160"/>
      <c r="J73" s="160"/>
      <c r="K73" s="160"/>
      <c r="L73" s="160"/>
      <c r="M73" s="160"/>
      <c r="N73" s="160"/>
      <c r="O73" s="160"/>
      <c r="P73" s="161"/>
      <c r="Q73" s="156"/>
      <c r="R73" s="156"/>
      <c r="S73" s="156"/>
      <c r="T73" s="156"/>
      <c r="U73" s="156"/>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38"/>
      <c r="AW73" s="131"/>
      <c r="AY73" s="131"/>
      <c r="AZ73" s="131"/>
    </row>
    <row r="74" spans="2:52" ht="45" customHeight="1" x14ac:dyDescent="0.2">
      <c r="B74" s="155">
        <f t="shared" si="22"/>
        <v>14</v>
      </c>
      <c r="C74" s="159" t="s">
        <v>319</v>
      </c>
      <c r="D74" s="160"/>
      <c r="E74" s="160"/>
      <c r="F74" s="160"/>
      <c r="G74" s="160"/>
      <c r="H74" s="160"/>
      <c r="I74" s="160"/>
      <c r="J74" s="160"/>
      <c r="K74" s="160"/>
      <c r="L74" s="160"/>
      <c r="M74" s="160"/>
      <c r="N74" s="160"/>
      <c r="O74" s="160"/>
      <c r="P74" s="161"/>
      <c r="Q74" s="156"/>
      <c r="R74" s="156"/>
      <c r="S74" s="156"/>
      <c r="T74" s="156"/>
      <c r="U74" s="156"/>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row>
    <row r="75" spans="2:52" ht="30" customHeight="1" x14ac:dyDescent="0.2">
      <c r="B75" s="155">
        <f t="shared" si="22"/>
        <v>15</v>
      </c>
      <c r="C75" s="165" t="s">
        <v>320</v>
      </c>
      <c r="D75" s="166"/>
      <c r="E75" s="166"/>
      <c r="F75" s="166"/>
      <c r="G75" s="166"/>
      <c r="H75" s="166"/>
      <c r="I75" s="166"/>
      <c r="J75" s="166"/>
      <c r="K75" s="166"/>
      <c r="L75" s="166"/>
      <c r="M75" s="166"/>
      <c r="N75" s="166"/>
      <c r="O75" s="166"/>
      <c r="P75" s="167"/>
      <c r="Q75" s="156"/>
      <c r="R75" s="156"/>
      <c r="S75" s="156"/>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row>
    <row r="76" spans="2:52" ht="15" customHeight="1" x14ac:dyDescent="0.2">
      <c r="B76" s="155">
        <f t="shared" si="22"/>
        <v>16</v>
      </c>
      <c r="C76" s="165" t="s">
        <v>321</v>
      </c>
      <c r="D76" s="166"/>
      <c r="E76" s="166"/>
      <c r="F76" s="166"/>
      <c r="G76" s="166"/>
      <c r="H76" s="166"/>
      <c r="I76" s="166"/>
      <c r="J76" s="166"/>
      <c r="K76" s="166"/>
      <c r="L76" s="166"/>
      <c r="M76" s="166"/>
      <c r="N76" s="166"/>
      <c r="O76" s="166"/>
      <c r="P76" s="167"/>
      <c r="Q76" s="156"/>
      <c r="R76" s="156"/>
      <c r="S76" s="156"/>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row>
    <row r="77" spans="2:52" ht="30" customHeight="1" x14ac:dyDescent="0.2">
      <c r="B77" s="155">
        <f t="shared" si="22"/>
        <v>17</v>
      </c>
      <c r="C77" s="159" t="s">
        <v>322</v>
      </c>
      <c r="D77" s="160"/>
      <c r="E77" s="160"/>
      <c r="F77" s="160"/>
      <c r="G77" s="160"/>
      <c r="H77" s="160"/>
      <c r="I77" s="160"/>
      <c r="J77" s="160"/>
      <c r="K77" s="160"/>
      <c r="L77" s="160"/>
      <c r="M77" s="160"/>
      <c r="N77" s="160"/>
      <c r="O77" s="160"/>
      <c r="P77" s="161"/>
      <c r="Q77" s="156"/>
      <c r="R77" s="156"/>
      <c r="S77" s="156"/>
      <c r="T77" s="156"/>
      <c r="U77" s="156"/>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row>
    <row r="78" spans="2:52" ht="15" customHeight="1" x14ac:dyDescent="0.2">
      <c r="B78" s="155">
        <f t="shared" si="22"/>
        <v>18</v>
      </c>
      <c r="C78" s="159" t="s">
        <v>323</v>
      </c>
      <c r="D78" s="160"/>
      <c r="E78" s="160"/>
      <c r="F78" s="160"/>
      <c r="G78" s="160"/>
      <c r="H78" s="160"/>
      <c r="I78" s="160"/>
      <c r="J78" s="160"/>
      <c r="K78" s="160"/>
      <c r="L78" s="160"/>
      <c r="M78" s="160"/>
      <c r="N78" s="160"/>
      <c r="O78" s="160"/>
      <c r="P78" s="161"/>
      <c r="Q78" s="156"/>
      <c r="R78" s="156"/>
      <c r="S78" s="156"/>
      <c r="T78" s="156"/>
      <c r="U78" s="156"/>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row>
    <row r="79" spans="2:52" ht="15" customHeight="1" x14ac:dyDescent="0.2">
      <c r="B79" s="155">
        <f t="shared" si="22"/>
        <v>19</v>
      </c>
      <c r="C79" s="159" t="s">
        <v>324</v>
      </c>
      <c r="D79" s="160"/>
      <c r="E79" s="160"/>
      <c r="F79" s="160"/>
      <c r="G79" s="160"/>
      <c r="H79" s="160"/>
      <c r="I79" s="160"/>
      <c r="J79" s="160"/>
      <c r="K79" s="160"/>
      <c r="L79" s="160"/>
      <c r="M79" s="160"/>
      <c r="N79" s="160"/>
      <c r="O79" s="160"/>
      <c r="P79" s="161"/>
      <c r="Q79" s="156"/>
      <c r="R79" s="156"/>
      <c r="S79" s="156"/>
      <c r="T79" s="156"/>
      <c r="U79" s="156"/>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row>
    <row r="80" spans="2:52" ht="15" customHeight="1" x14ac:dyDescent="0.2">
      <c r="B80" s="155">
        <f t="shared" si="22"/>
        <v>20</v>
      </c>
      <c r="C80" s="159" t="s">
        <v>325</v>
      </c>
      <c r="D80" s="160"/>
      <c r="E80" s="160"/>
      <c r="F80" s="160"/>
      <c r="G80" s="160"/>
      <c r="H80" s="160"/>
      <c r="I80" s="160"/>
      <c r="J80" s="160"/>
      <c r="K80" s="160"/>
      <c r="L80" s="160"/>
      <c r="M80" s="160"/>
      <c r="N80" s="160"/>
      <c r="O80" s="160"/>
      <c r="P80" s="161"/>
      <c r="Q80" s="156"/>
      <c r="R80" s="156"/>
      <c r="S80" s="156"/>
      <c r="T80" s="156"/>
      <c r="U80" s="156"/>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2:48" ht="15" customHeight="1" x14ac:dyDescent="0.2">
      <c r="B81" s="155">
        <f t="shared" si="22"/>
        <v>21</v>
      </c>
      <c r="C81" s="159" t="s">
        <v>326</v>
      </c>
      <c r="D81" s="160"/>
      <c r="E81" s="160"/>
      <c r="F81" s="160"/>
      <c r="G81" s="160"/>
      <c r="H81" s="160"/>
      <c r="I81" s="160"/>
      <c r="J81" s="160"/>
      <c r="K81" s="160"/>
      <c r="L81" s="160"/>
      <c r="M81" s="160"/>
      <c r="N81" s="160"/>
      <c r="O81" s="160"/>
      <c r="P81" s="161"/>
      <c r="Q81" s="156"/>
      <c r="R81" s="156"/>
      <c r="S81" s="156"/>
      <c r="T81" s="156"/>
      <c r="U81" s="156"/>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2:48" ht="15" customHeight="1" x14ac:dyDescent="0.2">
      <c r="B82" s="155">
        <f t="shared" si="22"/>
        <v>22</v>
      </c>
      <c r="C82" s="159" t="s">
        <v>327</v>
      </c>
      <c r="D82" s="160"/>
      <c r="E82" s="160"/>
      <c r="F82" s="160"/>
      <c r="G82" s="160"/>
      <c r="H82" s="160"/>
      <c r="I82" s="160"/>
      <c r="J82" s="160"/>
      <c r="K82" s="160"/>
      <c r="L82" s="160"/>
      <c r="M82" s="160"/>
      <c r="N82" s="160"/>
      <c r="O82" s="160"/>
      <c r="P82" s="161"/>
      <c r="Q82" s="156"/>
      <c r="R82" s="156"/>
      <c r="S82" s="156"/>
      <c r="T82" s="156"/>
      <c r="U82" s="156"/>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2:48" ht="15" customHeight="1" x14ac:dyDescent="0.2">
      <c r="B83" s="155">
        <f t="shared" si="22"/>
        <v>23</v>
      </c>
      <c r="C83" s="159" t="s">
        <v>328</v>
      </c>
      <c r="D83" s="160"/>
      <c r="E83" s="160"/>
      <c r="F83" s="160"/>
      <c r="G83" s="160"/>
      <c r="H83" s="160"/>
      <c r="I83" s="160"/>
      <c r="J83" s="160"/>
      <c r="K83" s="160"/>
      <c r="L83" s="160"/>
      <c r="M83" s="160"/>
      <c r="N83" s="160"/>
      <c r="O83" s="160"/>
      <c r="P83" s="161"/>
      <c r="Q83" s="156"/>
      <c r="R83" s="156"/>
      <c r="S83" s="156"/>
      <c r="T83" s="156"/>
      <c r="U83" s="156"/>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2:48" ht="27.75" customHeight="1" x14ac:dyDescent="0.2">
      <c r="B84" s="155" t="s">
        <v>329</v>
      </c>
      <c r="C84" s="159" t="s">
        <v>330</v>
      </c>
      <c r="D84" s="160"/>
      <c r="E84" s="160"/>
      <c r="F84" s="160"/>
      <c r="G84" s="160"/>
      <c r="H84" s="160"/>
      <c r="I84" s="160"/>
      <c r="J84" s="160"/>
      <c r="K84" s="160"/>
      <c r="L84" s="160"/>
      <c r="M84" s="160"/>
      <c r="N84" s="160"/>
      <c r="O84" s="160"/>
      <c r="P84" s="161"/>
      <c r="Q84" s="156"/>
      <c r="R84" s="156"/>
      <c r="S84" s="156"/>
      <c r="T84" s="156"/>
      <c r="U84" s="156"/>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row>
    <row r="85" spans="2:48" ht="15" customHeight="1" thickBot="1" x14ac:dyDescent="0.25">
      <c r="B85" s="157">
        <f>B47</f>
        <v>39</v>
      </c>
      <c r="C85" s="162" t="s">
        <v>331</v>
      </c>
      <c r="D85" s="163"/>
      <c r="E85" s="163"/>
      <c r="F85" s="163"/>
      <c r="G85" s="163"/>
      <c r="H85" s="163"/>
      <c r="I85" s="163"/>
      <c r="J85" s="163"/>
      <c r="K85" s="163"/>
      <c r="L85" s="163"/>
      <c r="M85" s="163"/>
      <c r="N85" s="163"/>
      <c r="O85" s="163"/>
      <c r="P85" s="164"/>
      <c r="Q85" s="156"/>
      <c r="R85" s="156"/>
      <c r="S85" s="156"/>
      <c r="T85" s="156"/>
      <c r="U85" s="156"/>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row>
    <row r="86" spans="2:48" x14ac:dyDescent="0.2"/>
  </sheetData>
  <sheetProtection autoFilter="0"/>
  <mergeCells count="48">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 ref="C65:P65"/>
    <mergeCell ref="AK6:AO6"/>
    <mergeCell ref="AP6:AT6"/>
    <mergeCell ref="BB6:BE6"/>
    <mergeCell ref="BF6:BJ6"/>
    <mergeCell ref="B55:P55"/>
    <mergeCell ref="B57:P57"/>
    <mergeCell ref="C59:P59"/>
    <mergeCell ref="C61:P61"/>
    <mergeCell ref="C62:P62"/>
    <mergeCell ref="C63:P63"/>
    <mergeCell ref="C64:P64"/>
    <mergeCell ref="C77:P77"/>
    <mergeCell ref="C66:P66"/>
    <mergeCell ref="C67:P67"/>
    <mergeCell ref="C68:P68"/>
    <mergeCell ref="C69:P69"/>
    <mergeCell ref="C70:P70"/>
    <mergeCell ref="C71:P71"/>
    <mergeCell ref="C72:P72"/>
    <mergeCell ref="C73:P73"/>
    <mergeCell ref="C74:P74"/>
    <mergeCell ref="C75:P75"/>
    <mergeCell ref="C76:P76"/>
    <mergeCell ref="C84:P84"/>
    <mergeCell ref="C85:P85"/>
    <mergeCell ref="C78:P78"/>
    <mergeCell ref="C79:P79"/>
    <mergeCell ref="C80:P80"/>
    <mergeCell ref="C81:P81"/>
    <mergeCell ref="C82:P82"/>
    <mergeCell ref="C83:P83"/>
  </mergeCells>
  <conditionalFormatting sqref="AY8:AZ48">
    <cfRule type="cellIs" dxfId="0" priority="1" operator="equal">
      <formula>0</formula>
    </cfRule>
  </conditionalFormatting>
  <dataValidations count="1">
    <dataValidation type="custom" errorStyle="warning" showErrorMessage="1" errorTitle="No label" error="You must enter a description in column C for any additional values." sqref="G32:AT46" xr:uid="{F9E6C50F-A3AA-4A8F-99E9-689C9B3D5A26}">
      <formula1>AND(SUM($G$32:$AT$46)&gt;0,NOT(ISBLANK($C32)))</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72406-A688-49D4-8138-A2AE24CEFF2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b99ac084-227e-4c8b-b2c7-e501d6a20c6b"/>
    <ds:schemaRef ds:uri="http://www.w3.org/XML/1998/namespace"/>
    <ds:schemaRef ds:uri="http://purl.org/dc/dcmitype/"/>
  </ds:schemaRefs>
</ds:datastoreItem>
</file>

<file path=customXml/itemProps2.xml><?xml version="1.0" encoding="utf-8"?>
<ds:datastoreItem xmlns:ds="http://schemas.openxmlformats.org/officeDocument/2006/customXml" ds:itemID="{6AAACC41-8764-4300-946A-BBDFBBC24588}">
  <ds:schemaRefs>
    <ds:schemaRef ds:uri="http://schemas.microsoft.com/sharepoint/v3/contenttype/forms"/>
  </ds:schemaRefs>
</ds:datastoreItem>
</file>

<file path=customXml/itemProps3.xml><?xml version="1.0" encoding="utf-8"?>
<ds:datastoreItem xmlns:ds="http://schemas.openxmlformats.org/officeDocument/2006/customXml" ds:itemID="{44902129-790E-4E18-9BFF-042E94D07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WS2a</vt:lpstr>
      <vt:lpstr>WS2a!Print_Area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2019-08-06T12:53:57Z</dcterms:created>
  <dcterms:modified xsi:type="dcterms:W3CDTF">2019-08-29T16:23:58Z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8224de04-8fa4-4afe-9bbe-9c38107eaec3</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